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Завтраки 1-4 классы" sheetId="1" state="visible" r:id="rId2"/>
    <sheet name="обед 1-4" sheetId="2" state="visible" r:id="rId3"/>
    <sheet name="обед 5-11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<sst xmlns="http://schemas.openxmlformats.org/spreadsheetml/2006/main" count="1074" uniqueCount="147">
  <si>
    <t xml:space="preserve">Согласовано </t>
  </si>
  <si>
    <t xml:space="preserve"> Директор МБОУ СОШ_____</t>
  </si>
  <si>
    <t xml:space="preserve">______________ ______</t>
  </si>
  <si>
    <r>
      <rPr>
        <sz val="12"/>
        <color rgb="FF000000"/>
        <rFont val="Times New Roman"/>
        <family val="1"/>
        <charset val="204"/>
      </rPr>
      <t xml:space="preserve">"__</t>
    </r>
    <r>
      <rPr>
        <u val="single"/>
        <sz val="12"/>
        <color rgb="FF000000"/>
        <rFont val="Times New Roman"/>
        <family val="1"/>
        <charset val="204"/>
      </rPr>
      <t xml:space="preserve">___</t>
    </r>
    <r>
      <rPr>
        <sz val="12"/>
        <color rgb="FF000000"/>
        <rFont val="Times New Roman"/>
        <family val="1"/>
        <charset val="204"/>
      </rPr>
      <t xml:space="preserve">"____</t>
    </r>
    <r>
      <rPr>
        <u val="single"/>
        <sz val="12"/>
        <color rgb="FF000000"/>
        <rFont val="Times New Roman"/>
        <family val="1"/>
        <charset val="204"/>
      </rPr>
      <t xml:space="preserve">____</t>
    </r>
    <r>
      <rPr>
        <sz val="12"/>
        <color rgb="FF000000"/>
        <rFont val="Times New Roman"/>
        <family val="1"/>
        <charset val="204"/>
      </rPr>
      <t xml:space="preserve">___202_г</t>
    </r>
  </si>
  <si>
    <t xml:space="preserve">Примерное 2 — х недельное  меню бесплатного питания учащихся 1 - 4 классов, обучающихся во в  первую смену МБОУ СОШ  г. Владикавказа на 2023 год.</t>
  </si>
  <si>
    <t xml:space="preserve">Сезон: весенний</t>
  </si>
  <si>
    <t xml:space="preserve">Сезон: зимний</t>
  </si>
  <si>
    <t xml:space="preserve">Возрастная категория: 7 - 11 лет</t>
  </si>
  <si>
    <t xml:space="preserve">№ п/п</t>
  </si>
  <si>
    <t xml:space="preserve">№
Рецептуры</t>
  </si>
  <si>
    <t xml:space="preserve">Наименование блюда</t>
  </si>
  <si>
    <t xml:space="preserve">Масса порции, г</t>
  </si>
  <si>
    <t xml:space="preserve">Цена, руб</t>
  </si>
  <si>
    <t xml:space="preserve">Пищевые вещества </t>
  </si>
  <si>
    <t xml:space="preserve">Энерге-
Тическая ценность (ккал)</t>
  </si>
  <si>
    <t xml:space="preserve">Белки, г</t>
  </si>
  <si>
    <t xml:space="preserve">Жиры, г</t>
  </si>
  <si>
    <t xml:space="preserve">Углеводы, г</t>
  </si>
  <si>
    <t xml:space="preserve">День 1</t>
  </si>
  <si>
    <t xml:space="preserve">Завтрак:</t>
  </si>
  <si>
    <t xml:space="preserve">Ветчина </t>
  </si>
  <si>
    <t xml:space="preserve">209/М</t>
  </si>
  <si>
    <t xml:space="preserve">Яйцо вареное</t>
  </si>
  <si>
    <t xml:space="preserve">173/М</t>
  </si>
  <si>
    <t xml:space="preserve">Каша молочная овсяная “Геркулес” с ягодами,  маслом сливочным 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</si>
  <si>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</si>
  <si>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</si>
  <si>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</si>
  <si>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</si>
  <si>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</si>
  <si>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</si>
  <si>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Яблоко</t>
  </si>
  <si>
    <t xml:space="preserve">Итого:</t>
  </si>
  <si>
    <t xml:space="preserve">День 2</t>
  </si>
  <si>
    <t xml:space="preserve">Купаты куриные</t>
  </si>
  <si>
    <t xml:space="preserve">139/М</t>
  </si>
  <si>
    <t xml:space="preserve">Капуста тушеная</t>
  </si>
  <si>
    <t xml:space="preserve">388/М</t>
  </si>
  <si>
    <t xml:space="preserve">Чай с сахаром </t>
  </si>
  <si>
    <t xml:space="preserve">180/10</t>
  </si>
  <si>
    <t xml:space="preserve">День 3</t>
  </si>
  <si>
    <t xml:space="preserve">14/М</t>
  </si>
  <si>
    <t xml:space="preserve">Масло сливочное</t>
  </si>
  <si>
    <t xml:space="preserve">268/М</t>
  </si>
  <si>
    <t xml:space="preserve">Соус «Болоньезе»</t>
  </si>
  <si>
    <t xml:space="preserve">202/М</t>
  </si>
  <si>
    <t xml:space="preserve">Макароны отварные </t>
  </si>
  <si>
    <t xml:space="preserve">378/М</t>
  </si>
  <si>
    <t xml:space="preserve">Чай с молоком</t>
  </si>
  <si>
    <t xml:space="preserve">День 4</t>
  </si>
  <si>
    <t xml:space="preserve">223/М</t>
  </si>
  <si>
    <t xml:space="preserve">Запеканка из творога с молоком сгущенным</t>
  </si>
  <si>
    <t xml:space="preserve">150/40</t>
  </si>
  <si>
    <t xml:space="preserve">379/М</t>
  </si>
  <si>
    <t xml:space="preserve">Напиток кофейный на молоке</t>
  </si>
  <si>
    <t xml:space="preserve">День 5</t>
  </si>
  <si>
    <t xml:space="preserve">15/М</t>
  </si>
  <si>
    <t xml:space="preserve">Сыр полутвердый</t>
  </si>
  <si>
    <t xml:space="preserve">232/М</t>
  </si>
  <si>
    <t xml:space="preserve">Рыба  запеченная</t>
  </si>
  <si>
    <t xml:space="preserve">128/М</t>
  </si>
  <si>
    <t xml:space="preserve">Картофельное пюре с маслом сливочным </t>
  </si>
  <si>
    <t xml:space="preserve">День 6</t>
  </si>
  <si>
    <t xml:space="preserve">291/М</t>
  </si>
  <si>
    <t xml:space="preserve">Плов с курицей</t>
  </si>
  <si>
    <t xml:space="preserve">150/90</t>
  </si>
  <si>
    <t xml:space="preserve">День 7</t>
  </si>
  <si>
    <t xml:space="preserve">Картофджын</t>
  </si>
  <si>
    <t xml:space="preserve">210/М</t>
  </si>
  <si>
    <t xml:space="preserve">Омлет натуральный</t>
  </si>
  <si>
    <t xml:space="preserve">105/5</t>
  </si>
  <si>
    <t xml:space="preserve">382/М</t>
  </si>
  <si>
    <t xml:space="preserve">Какао с молоком</t>
  </si>
  <si>
    <t xml:space="preserve">День 8</t>
  </si>
  <si>
    <t xml:space="preserve">279/М</t>
  </si>
  <si>
    <t xml:space="preserve">Тефтели из говядины с соусом красным основным</t>
  </si>
  <si>
    <t xml:space="preserve">90/30</t>
  </si>
  <si>
    <t xml:space="preserve">171/М</t>
  </si>
  <si>
    <t xml:space="preserve">Каша гречневая рассыпчатая</t>
  </si>
  <si>
    <t xml:space="preserve">День 9</t>
  </si>
  <si>
    <t xml:space="preserve">Ватрушка с творогом</t>
  </si>
  <si>
    <t xml:space="preserve">294/М</t>
  </si>
  <si>
    <t xml:space="preserve">Котлеты из индейки</t>
  </si>
  <si>
    <t xml:space="preserve">Макароны отварные с маслом сливочным</t>
  </si>
  <si>
    <t xml:space="preserve">День 10</t>
  </si>
  <si>
    <t xml:space="preserve">234/М</t>
  </si>
  <si>
    <t xml:space="preserve">Котлета рыбная</t>
  </si>
  <si>
    <t xml:space="preserve">147/М</t>
  </si>
  <si>
    <t xml:space="preserve">Картофель по-деревенски</t>
  </si>
  <si>
    <t xml:space="preserve">Среднее значение завтраков</t>
  </si>
  <si>
    <t xml:space="preserve">Выполнение СанПиН, % от суточной нормы </t>
  </si>
  <si>
    <t xml:space="preserve">100 % Норма СанПиН </t>
  </si>
  <si>
    <t xml:space="preserve"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</si>
  <si>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 xml:space="preserve">Примерное 2 — х недельное  меню бесплатного питания учащихся 1 - 4 классов, обучающихся во вторую смену МБОУ СОШ  г. Владикавказа на 2023 год.</t>
  </si>
  <si>
    <t xml:space="preserve">Обед:</t>
  </si>
  <si>
    <t xml:space="preserve">71/М</t>
  </si>
  <si>
    <t xml:space="preserve">Огурцы свежие</t>
  </si>
  <si>
    <t xml:space="preserve">82/М</t>
  </si>
  <si>
    <t xml:space="preserve">Борщ из свежей капусты с картофелем и сметаной</t>
  </si>
  <si>
    <t xml:space="preserve">200/5</t>
  </si>
  <si>
    <t xml:space="preserve">245/М</t>
  </si>
  <si>
    <t xml:space="preserve">Бефстроганов из говядины</t>
  </si>
  <si>
    <t xml:space="preserve">349/М</t>
  </si>
  <si>
    <t xml:space="preserve">Компот из сухофруктов</t>
  </si>
  <si>
    <t xml:space="preserve">Хлеб ржаной</t>
  </si>
  <si>
    <t xml:space="preserve">50/М</t>
  </si>
  <si>
    <t xml:space="preserve">Салат из свеклы с сыром</t>
  </si>
  <si>
    <t xml:space="preserve">101/М</t>
  </si>
  <si>
    <t xml:space="preserve">Суп картофельный с рисом и сметаной</t>
  </si>
  <si>
    <t xml:space="preserve">342/М</t>
  </si>
  <si>
    <t xml:space="preserve">Компот из вишни  свежеморожен</t>
  </si>
  <si>
    <t xml:space="preserve">49/М</t>
  </si>
  <si>
    <t xml:space="preserve">Салат витаминный (2 вариант)</t>
  </si>
  <si>
    <t xml:space="preserve">102/М</t>
  </si>
  <si>
    <t xml:space="preserve">Суп картофельный с горохом</t>
  </si>
  <si>
    <t xml:space="preserve">Компот из свежих яблок</t>
  </si>
  <si>
    <t xml:space="preserve">67/М</t>
  </si>
  <si>
    <t xml:space="preserve">Винегрет овощной</t>
  </si>
  <si>
    <t xml:space="preserve">293/М</t>
  </si>
  <si>
    <t xml:space="preserve">Куры запеченные</t>
  </si>
  <si>
    <t xml:space="preserve">Каша гречневая рассыпчатая с маслом сливочным</t>
  </si>
  <si>
    <t xml:space="preserve">75/М</t>
  </si>
  <si>
    <t xml:space="preserve">Икра свекольная</t>
  </si>
  <si>
    <t xml:space="preserve">Суп картофельный с фасолью</t>
  </si>
  <si>
    <t xml:space="preserve">Картофельное пюре с маслом сливочным</t>
  </si>
  <si>
    <t xml:space="preserve">88/М</t>
  </si>
  <si>
    <t xml:space="preserve">Щи из свежей капусты с картофелем и сметаной</t>
  </si>
  <si>
    <t xml:space="preserve">Компот из вишни свежеморожен</t>
  </si>
  <si>
    <t xml:space="preserve">45/М</t>
  </si>
  <si>
    <t xml:space="preserve">Салат из белокочанной капусты</t>
  </si>
  <si>
    <t xml:space="preserve">Рассольник ленинградский с   крупой перловой и сметаной,зел</t>
  </si>
  <si>
    <t xml:space="preserve">Котлеты из говядины</t>
  </si>
  <si>
    <t xml:space="preserve">Каша пшеничная с   маслом сливочным</t>
  </si>
  <si>
    <t xml:space="preserve">55/М</t>
  </si>
  <si>
    <t xml:space="preserve">Салат из свеклы с соленым огурцом</t>
  </si>
  <si>
    <t xml:space="preserve">Суп с макаронными изделиями</t>
  </si>
  <si>
    <t xml:space="preserve">Тефтели из говядины  с соусом красным основным</t>
  </si>
  <si>
    <t xml:space="preserve">Котлеты из индейки с соусом томатным</t>
  </si>
  <si>
    <t xml:space="preserve">Макароны отварные</t>
  </si>
  <si>
    <t xml:space="preserve">62/М</t>
  </si>
  <si>
    <t xml:space="preserve">Салат морковный</t>
  </si>
  <si>
    <t xml:space="preserve">Среднее значение обедов</t>
  </si>
  <si>
    <t xml:space="preserve">Огурцы соленые</t>
  </si>
  <si>
    <t xml:space="preserve">250/5</t>
  </si>
  <si>
    <t xml:space="preserve">180/5</t>
  </si>
  <si>
    <t xml:space="preserve">180/100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</si>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</sst>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"/>
    <numFmt numFmtId="168" formatCode="0\%"/>
    <numFmt numFmtId="169" formatCode="#,##0"/>
  </numFmts>
  <fonts count="2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1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6"/>
  <sheetViews>
    <sheetView showFormulas="false" showGridLines="true" showRowColHeaders="true" showZeros="true" rightToLeft="false" tabSelected="false" showOutlineSymbols="true" defaultGridColor="true" view="pageBreakPreview" topLeftCell="A1" colorId="64" zoomScale="77" zoomScaleNormal="100" zoomScalePageLayoutView="77" workbookViewId="0">
      <selection pane="topLeft" activeCell="J3" activeCellId="0" sqref="J3"/>
    </sheetView>
  </sheetViews>
  <sheetFormatPr defaultColWidth="13.640625" defaultRowHeight="13.8" zeroHeight="false" outlineLevelRow="0" outlineLevelCol="0"/>
  <cols>
    <col collapsed="false" customWidth="true" hidden="false" outlineLevel="0" max="1" min="1" style="1" width="6.11"/>
    <col collapsed="false" customWidth="true" hidden="false" outlineLevel="0" max="2" min="2" style="2" width="11.11"/>
    <col collapsed="false" customWidth="true" hidden="false" outlineLevel="0" max="3" min="3" style="2" width="33.2"/>
    <col collapsed="false" customWidth="true" hidden="false" outlineLevel="0" max="4" min="4" style="2" width="11.11"/>
    <col collapsed="false" customWidth="true" hidden="false" outlineLevel="0" max="5" min="5" style="3" width="11.6"/>
    <col collapsed="false" customWidth="true" hidden="false" outlineLevel="0" max="7" min="6" style="2" width="11.11"/>
    <col collapsed="false" customWidth="true" hidden="false" outlineLevel="0" max="8" min="8" style="2" width="10.62"/>
    <col collapsed="false" customWidth="true" hidden="false" outlineLevel="0" max="9" min="9" style="2" width="13.09"/>
    <col collapsed="false" customWidth="false" hidden="false" outlineLevel="0" max="1016" min="10" style="4" width="13.63"/>
  </cols>
  <sheetData>
    <row r="1" customFormat="false" ht="28.35" hidden="false" customHeight="true" outlineLevel="0" collapsed="false">
      <c r="A1" s="5" t="s">
        <v>0</v>
      </c>
      <c r="B1" s="6"/>
      <c r="C1" s="6"/>
      <c r="D1" s="6"/>
      <c r="E1" s="7"/>
      <c r="F1" s="7"/>
      <c r="G1" s="7"/>
      <c r="H1" s="7"/>
      <c r="I1" s="7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E1" s="4"/>
      <c r="AMF1" s="4"/>
      <c r="AMG1" s="4"/>
      <c r="AMH1" s="4"/>
      <c r="AMI1" s="4"/>
      <c r="AMJ1" s="4"/>
    </row>
    <row r="2" s="4" customFormat="true" ht="26.1" hidden="false" customHeight="true" outlineLevel="0" collapsed="false">
      <c r="A2" s="5" t="s">
        <v>1</v>
      </c>
      <c r="B2" s="6"/>
      <c r="C2" s="6"/>
      <c r="D2" s="6"/>
      <c r="E2" s="8" t="s">
        <v>2</v>
      </c>
      <c r="F2" s="8"/>
      <c r="G2" s="8"/>
      <c r="H2" s="8"/>
      <c r="I2" s="8"/>
    </row>
    <row r="3" s="4" customFormat="true" ht="21.2" hidden="false" customHeight="true" outlineLevel="0" collapsed="false">
      <c r="A3" s="5"/>
      <c r="B3" s="6"/>
      <c r="C3" s="6"/>
      <c r="D3" s="6"/>
      <c r="E3" s="9" t="s">
        <v>3</v>
      </c>
      <c r="F3" s="9"/>
      <c r="G3" s="9"/>
      <c r="H3" s="9"/>
      <c r="I3" s="9"/>
    </row>
    <row r="4" s="4" customFormat="true" ht="31" hidden="false" customHeight="true" outlineLevel="0" collapsed="false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="4" customFormat="true" ht="18.65" hidden="false" customHeight="true" outlineLevel="0" collapsed="false">
      <c r="A5" s="5"/>
      <c r="B5" s="6"/>
      <c r="C5" s="6"/>
      <c r="D5" s="6"/>
      <c r="E5" s="11"/>
      <c r="F5" s="12"/>
      <c r="G5" s="12"/>
      <c r="H5" s="12"/>
      <c r="I5" s="6"/>
    </row>
    <row r="6" s="15" customFormat="true" ht="22.35" hidden="false" customHeight="true" outlineLevel="0" collapsed="false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5" t="s">
        <v>6</v>
      </c>
      <c r="FY6" s="15" t="s">
        <v>6</v>
      </c>
      <c r="GH6" s="15" t="s">
        <v>6</v>
      </c>
      <c r="GQ6" s="15" t="s">
        <v>6</v>
      </c>
      <c r="GZ6" s="15" t="s">
        <v>6</v>
      </c>
      <c r="HI6" s="15" t="s">
        <v>6</v>
      </c>
      <c r="HR6" s="15" t="s">
        <v>6</v>
      </c>
      <c r="IA6" s="15" t="s">
        <v>6</v>
      </c>
      <c r="IJ6" s="15" t="s">
        <v>6</v>
      </c>
      <c r="IS6" s="15" t="s">
        <v>6</v>
      </c>
      <c r="JB6" s="15" t="s">
        <v>6</v>
      </c>
      <c r="JK6" s="15" t="s">
        <v>6</v>
      </c>
      <c r="JT6" s="15" t="s">
        <v>6</v>
      </c>
      <c r="KC6" s="15" t="s">
        <v>6</v>
      </c>
      <c r="KL6" s="15" t="s">
        <v>6</v>
      </c>
      <c r="KU6" s="15" t="s">
        <v>6</v>
      </c>
      <c r="LD6" s="15" t="s">
        <v>6</v>
      </c>
      <c r="LM6" s="15" t="s">
        <v>6</v>
      </c>
      <c r="LV6" s="15" t="s">
        <v>6</v>
      </c>
      <c r="ME6" s="15" t="s">
        <v>6</v>
      </c>
      <c r="MN6" s="15" t="s">
        <v>6</v>
      </c>
      <c r="MW6" s="15" t="s">
        <v>6</v>
      </c>
      <c r="NF6" s="15" t="s">
        <v>6</v>
      </c>
      <c r="NO6" s="15" t="s">
        <v>6</v>
      </c>
      <c r="NX6" s="15" t="s">
        <v>6</v>
      </c>
      <c r="OG6" s="15" t="s">
        <v>6</v>
      </c>
      <c r="OP6" s="15" t="s">
        <v>6</v>
      </c>
      <c r="OY6" s="15" t="s">
        <v>6</v>
      </c>
      <c r="PH6" s="15" t="s">
        <v>6</v>
      </c>
      <c r="PQ6" s="15" t="s">
        <v>6</v>
      </c>
      <c r="PZ6" s="15" t="s">
        <v>6</v>
      </c>
      <c r="QI6" s="15" t="s">
        <v>6</v>
      </c>
      <c r="QR6" s="15" t="s">
        <v>6</v>
      </c>
      <c r="RA6" s="15" t="s">
        <v>6</v>
      </c>
      <c r="RJ6" s="15" t="s">
        <v>6</v>
      </c>
      <c r="RS6" s="15" t="s">
        <v>6</v>
      </c>
      <c r="SB6" s="15" t="s">
        <v>6</v>
      </c>
      <c r="SK6" s="15" t="s">
        <v>6</v>
      </c>
      <c r="ST6" s="15" t="s">
        <v>6</v>
      </c>
      <c r="TC6" s="15" t="s">
        <v>6</v>
      </c>
      <c r="TL6" s="15" t="s">
        <v>6</v>
      </c>
      <c r="TU6" s="15" t="s">
        <v>6</v>
      </c>
      <c r="UD6" s="15" t="s">
        <v>6</v>
      </c>
      <c r="UM6" s="15" t="s">
        <v>6</v>
      </c>
      <c r="UV6" s="15" t="s">
        <v>6</v>
      </c>
      <c r="VE6" s="15" t="s">
        <v>6</v>
      </c>
      <c r="VN6" s="15" t="s">
        <v>6</v>
      </c>
      <c r="VW6" s="15" t="s">
        <v>6</v>
      </c>
      <c r="WF6" s="15" t="s">
        <v>6</v>
      </c>
      <c r="WO6" s="15" t="s">
        <v>6</v>
      </c>
      <c r="WX6" s="15" t="s">
        <v>6</v>
      </c>
      <c r="XG6" s="15" t="s">
        <v>6</v>
      </c>
      <c r="XP6" s="15" t="s">
        <v>6</v>
      </c>
      <c r="XY6" s="15" t="s">
        <v>6</v>
      </c>
      <c r="YH6" s="15" t="s">
        <v>6</v>
      </c>
      <c r="YQ6" s="15" t="s">
        <v>6</v>
      </c>
      <c r="YZ6" s="15" t="s">
        <v>6</v>
      </c>
      <c r="ZI6" s="15" t="s">
        <v>6</v>
      </c>
      <c r="ZR6" s="15" t="s">
        <v>6</v>
      </c>
      <c r="AAA6" s="15" t="s">
        <v>6</v>
      </c>
      <c r="AAJ6" s="15" t="s">
        <v>6</v>
      </c>
      <c r="AAS6" s="15" t="s">
        <v>6</v>
      </c>
      <c r="ABB6" s="15" t="s">
        <v>6</v>
      </c>
      <c r="ABK6" s="15" t="s">
        <v>6</v>
      </c>
      <c r="ABT6" s="15" t="s">
        <v>6</v>
      </c>
      <c r="ACC6" s="15" t="s">
        <v>6</v>
      </c>
      <c r="ACL6" s="15" t="s">
        <v>6</v>
      </c>
      <c r="ACU6" s="15" t="s">
        <v>6</v>
      </c>
      <c r="ADD6" s="15" t="s">
        <v>6</v>
      </c>
      <c r="ADM6" s="15" t="s">
        <v>6</v>
      </c>
      <c r="ADV6" s="15" t="s">
        <v>6</v>
      </c>
      <c r="AEE6" s="15" t="s">
        <v>6</v>
      </c>
      <c r="AEN6" s="15" t="s">
        <v>6</v>
      </c>
      <c r="AEW6" s="15" t="s">
        <v>6</v>
      </c>
      <c r="AFF6" s="15" t="s">
        <v>6</v>
      </c>
      <c r="AFO6" s="15" t="s">
        <v>6</v>
      </c>
      <c r="AFX6" s="15" t="s">
        <v>6</v>
      </c>
      <c r="AGG6" s="15" t="s">
        <v>6</v>
      </c>
      <c r="AGP6" s="15" t="s">
        <v>6</v>
      </c>
      <c r="AGY6" s="15" t="s">
        <v>6</v>
      </c>
      <c r="AHH6" s="15" t="s">
        <v>6</v>
      </c>
      <c r="AHQ6" s="15" t="s">
        <v>6</v>
      </c>
      <c r="AHZ6" s="15" t="s">
        <v>6</v>
      </c>
      <c r="AII6" s="15" t="s">
        <v>6</v>
      </c>
      <c r="AIR6" s="15" t="s">
        <v>6</v>
      </c>
      <c r="AJA6" s="15" t="s">
        <v>6</v>
      </c>
      <c r="AJJ6" s="15" t="s">
        <v>6</v>
      </c>
      <c r="AJS6" s="15" t="s">
        <v>6</v>
      </c>
      <c r="AKB6" s="15" t="s">
        <v>6</v>
      </c>
      <c r="AKK6" s="15" t="s">
        <v>6</v>
      </c>
      <c r="AKT6" s="15" t="s">
        <v>6</v>
      </c>
      <c r="ALC6" s="15" t="s">
        <v>6</v>
      </c>
      <c r="ALL6" s="15" t="s">
        <v>6</v>
      </c>
      <c r="ALU6" s="15" t="s">
        <v>6</v>
      </c>
      <c r="AMD6" s="15" t="s">
        <v>6</v>
      </c>
    </row>
    <row r="7" s="15" customFormat="true" ht="18.6" hidden="false" customHeight="true" outlineLevel="0" collapsed="false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5" t="s">
        <v>7</v>
      </c>
      <c r="FY7" s="15" t="s">
        <v>7</v>
      </c>
      <c r="GH7" s="15" t="s">
        <v>7</v>
      </c>
      <c r="GQ7" s="15" t="s">
        <v>7</v>
      </c>
      <c r="GZ7" s="15" t="s">
        <v>7</v>
      </c>
      <c r="HI7" s="15" t="s">
        <v>7</v>
      </c>
      <c r="HR7" s="15" t="s">
        <v>7</v>
      </c>
      <c r="IA7" s="15" t="s">
        <v>7</v>
      </c>
      <c r="IJ7" s="15" t="s">
        <v>7</v>
      </c>
      <c r="IS7" s="15" t="s">
        <v>7</v>
      </c>
      <c r="JB7" s="15" t="s">
        <v>7</v>
      </c>
      <c r="JK7" s="15" t="s">
        <v>7</v>
      </c>
      <c r="JT7" s="15" t="s">
        <v>7</v>
      </c>
      <c r="KC7" s="15" t="s">
        <v>7</v>
      </c>
      <c r="KL7" s="15" t="s">
        <v>7</v>
      </c>
      <c r="KU7" s="15" t="s">
        <v>7</v>
      </c>
      <c r="LD7" s="15" t="s">
        <v>7</v>
      </c>
      <c r="LM7" s="15" t="s">
        <v>7</v>
      </c>
      <c r="LV7" s="15" t="s">
        <v>7</v>
      </c>
      <c r="ME7" s="15" t="s">
        <v>7</v>
      </c>
      <c r="MN7" s="15" t="s">
        <v>7</v>
      </c>
      <c r="MW7" s="15" t="s">
        <v>7</v>
      </c>
      <c r="NF7" s="15" t="s">
        <v>7</v>
      </c>
      <c r="NO7" s="15" t="s">
        <v>7</v>
      </c>
      <c r="NX7" s="15" t="s">
        <v>7</v>
      </c>
      <c r="OG7" s="15" t="s">
        <v>7</v>
      </c>
      <c r="OP7" s="15" t="s">
        <v>7</v>
      </c>
      <c r="OY7" s="15" t="s">
        <v>7</v>
      </c>
      <c r="PH7" s="15" t="s">
        <v>7</v>
      </c>
      <c r="PQ7" s="15" t="s">
        <v>7</v>
      </c>
      <c r="PZ7" s="15" t="s">
        <v>7</v>
      </c>
      <c r="QI7" s="15" t="s">
        <v>7</v>
      </c>
      <c r="QR7" s="15" t="s">
        <v>7</v>
      </c>
      <c r="RA7" s="15" t="s">
        <v>7</v>
      </c>
      <c r="RJ7" s="15" t="s">
        <v>7</v>
      </c>
      <c r="RS7" s="15" t="s">
        <v>7</v>
      </c>
      <c r="SB7" s="15" t="s">
        <v>7</v>
      </c>
      <c r="SK7" s="15" t="s">
        <v>7</v>
      </c>
      <c r="ST7" s="15" t="s">
        <v>7</v>
      </c>
      <c r="TC7" s="15" t="s">
        <v>7</v>
      </c>
      <c r="TL7" s="15" t="s">
        <v>7</v>
      </c>
      <c r="TU7" s="15" t="s">
        <v>7</v>
      </c>
      <c r="UD7" s="15" t="s">
        <v>7</v>
      </c>
      <c r="UM7" s="15" t="s">
        <v>7</v>
      </c>
      <c r="UV7" s="15" t="s">
        <v>7</v>
      </c>
      <c r="VE7" s="15" t="s">
        <v>7</v>
      </c>
      <c r="VN7" s="15" t="s">
        <v>7</v>
      </c>
      <c r="VW7" s="15" t="s">
        <v>7</v>
      </c>
      <c r="WF7" s="15" t="s">
        <v>7</v>
      </c>
      <c r="WO7" s="15" t="s">
        <v>7</v>
      </c>
      <c r="WX7" s="15" t="s">
        <v>7</v>
      </c>
      <c r="XG7" s="15" t="s">
        <v>7</v>
      </c>
      <c r="XP7" s="15" t="s">
        <v>7</v>
      </c>
      <c r="XY7" s="15" t="s">
        <v>7</v>
      </c>
      <c r="YH7" s="15" t="s">
        <v>7</v>
      </c>
      <c r="YQ7" s="15" t="s">
        <v>7</v>
      </c>
      <c r="YZ7" s="15" t="s">
        <v>7</v>
      </c>
      <c r="ZI7" s="15" t="s">
        <v>7</v>
      </c>
      <c r="ZR7" s="15" t="s">
        <v>7</v>
      </c>
      <c r="AAA7" s="15" t="s">
        <v>7</v>
      </c>
      <c r="AAJ7" s="15" t="s">
        <v>7</v>
      </c>
      <c r="AAS7" s="15" t="s">
        <v>7</v>
      </c>
      <c r="ABB7" s="15" t="s">
        <v>7</v>
      </c>
      <c r="ABK7" s="15" t="s">
        <v>7</v>
      </c>
      <c r="ABT7" s="15" t="s">
        <v>7</v>
      </c>
      <c r="ACC7" s="15" t="s">
        <v>7</v>
      </c>
      <c r="ACL7" s="15" t="s">
        <v>7</v>
      </c>
      <c r="ACU7" s="15" t="s">
        <v>7</v>
      </c>
      <c r="ADD7" s="15" t="s">
        <v>7</v>
      </c>
      <c r="ADM7" s="15" t="s">
        <v>7</v>
      </c>
      <c r="ADV7" s="15" t="s">
        <v>7</v>
      </c>
      <c r="AEE7" s="15" t="s">
        <v>7</v>
      </c>
      <c r="AEN7" s="15" t="s">
        <v>7</v>
      </c>
      <c r="AEW7" s="15" t="s">
        <v>7</v>
      </c>
      <c r="AFF7" s="15" t="s">
        <v>7</v>
      </c>
      <c r="AFO7" s="15" t="s">
        <v>7</v>
      </c>
      <c r="AFX7" s="15" t="s">
        <v>7</v>
      </c>
      <c r="AGG7" s="15" t="s">
        <v>7</v>
      </c>
      <c r="AGP7" s="15" t="s">
        <v>7</v>
      </c>
      <c r="AGY7" s="15" t="s">
        <v>7</v>
      </c>
      <c r="AHH7" s="15" t="s">
        <v>7</v>
      </c>
      <c r="AHQ7" s="15" t="s">
        <v>7</v>
      </c>
      <c r="AHZ7" s="15" t="s">
        <v>7</v>
      </c>
      <c r="AII7" s="15" t="s">
        <v>7</v>
      </c>
      <c r="AIR7" s="15" t="s">
        <v>7</v>
      </c>
      <c r="AJA7" s="15" t="s">
        <v>7</v>
      </c>
      <c r="AJJ7" s="15" t="s">
        <v>7</v>
      </c>
      <c r="AJS7" s="15" t="s">
        <v>7</v>
      </c>
      <c r="AKB7" s="15" t="s">
        <v>7</v>
      </c>
      <c r="AKK7" s="15" t="s">
        <v>7</v>
      </c>
      <c r="AKT7" s="15" t="s">
        <v>7</v>
      </c>
      <c r="ALC7" s="15" t="s">
        <v>7</v>
      </c>
      <c r="ALL7" s="15" t="s">
        <v>7</v>
      </c>
      <c r="ALU7" s="15" t="s">
        <v>7</v>
      </c>
      <c r="AMD7" s="15" t="s">
        <v>7</v>
      </c>
    </row>
    <row r="8" customFormat="false" ht="13.9" hidden="false" customHeight="true" outlineLevel="0" collapsed="false">
      <c r="A8" s="10" t="s">
        <v>8</v>
      </c>
      <c r="B8" s="16" t="s">
        <v>9</v>
      </c>
      <c r="C8" s="16" t="s">
        <v>10</v>
      </c>
      <c r="D8" s="16" t="s">
        <v>11</v>
      </c>
      <c r="E8" s="17" t="s">
        <v>12</v>
      </c>
      <c r="F8" s="16" t="s">
        <v>13</v>
      </c>
      <c r="G8" s="16"/>
      <c r="H8" s="16"/>
      <c r="I8" s="16" t="s">
        <v>14</v>
      </c>
    </row>
    <row r="9" s="19" customFormat="true" ht="74.25" hidden="false" customHeight="true" outlineLevel="0" collapsed="false">
      <c r="A9" s="10"/>
      <c r="B9" s="16"/>
      <c r="C9" s="16"/>
      <c r="D9" s="16"/>
      <c r="E9" s="17"/>
      <c r="F9" s="18" t="s">
        <v>15</v>
      </c>
      <c r="G9" s="18" t="s">
        <v>16</v>
      </c>
      <c r="H9" s="18" t="s">
        <v>17</v>
      </c>
      <c r="I9" s="16"/>
      <c r="AMC9" s="20"/>
      <c r="AMD9" s="20"/>
      <c r="AME9" s="20"/>
      <c r="AMF9" s="20"/>
      <c r="AMG9" s="20"/>
      <c r="AMH9" s="20"/>
      <c r="AMI9" s="20"/>
      <c r="AMJ9" s="20"/>
    </row>
    <row r="10" customFormat="false" ht="15" hidden="false" customHeight="false" outlineLevel="0" collapsed="false">
      <c r="A10" s="10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2" t="n">
        <v>9</v>
      </c>
    </row>
    <row r="11" customFormat="false" ht="15" hidden="false" customHeight="true" outlineLevel="0" collapsed="false">
      <c r="A11" s="10" t="s">
        <v>18</v>
      </c>
      <c r="B11" s="23" t="s">
        <v>19</v>
      </c>
      <c r="C11" s="23"/>
      <c r="D11" s="23"/>
      <c r="E11" s="23"/>
      <c r="F11" s="23"/>
      <c r="G11" s="23"/>
      <c r="H11" s="23"/>
      <c r="I11" s="23"/>
    </row>
    <row r="12" customFormat="false" ht="16.75" hidden="false" customHeight="true" outlineLevel="0" collapsed="false">
      <c r="A12" s="10"/>
      <c r="B12" s="24" t="n">
        <v>16</v>
      </c>
      <c r="C12" s="25" t="s">
        <v>20</v>
      </c>
      <c r="D12" s="26" t="n">
        <v>15</v>
      </c>
      <c r="E12" s="27"/>
      <c r="F12" s="27" t="n">
        <v>5.08</v>
      </c>
      <c r="G12" s="27" t="n">
        <v>4.69</v>
      </c>
      <c r="H12" s="27" t="n">
        <v>0</v>
      </c>
      <c r="I12" s="28" t="n">
        <f aca="false">H12*4+G12*9+F12*4</f>
        <v>62.53</v>
      </c>
    </row>
    <row r="13" customFormat="false" ht="17.15" hidden="false" customHeight="true" outlineLevel="0" collapsed="false">
      <c r="A13" s="10"/>
      <c r="B13" s="29" t="s">
        <v>21</v>
      </c>
      <c r="C13" s="30" t="s">
        <v>22</v>
      </c>
      <c r="D13" s="29" t="n">
        <v>40</v>
      </c>
      <c r="E13" s="31"/>
      <c r="F13" s="31" t="n">
        <v>5.08</v>
      </c>
      <c r="G13" s="28" t="n">
        <v>4.6</v>
      </c>
      <c r="H13" s="31" t="n">
        <v>0.28</v>
      </c>
      <c r="I13" s="28" t="n">
        <f aca="false">H13*4+G13*9+F13*4</f>
        <v>62.84</v>
      </c>
    </row>
    <row r="14" s="37" customFormat="true" ht="38.75" hidden="false" customHeight="true" outlineLevel="0" collapsed="false">
      <c r="A14" s="10"/>
      <c r="B14" s="32" t="s">
        <v>23</v>
      </c>
      <c r="C14" s="33" t="s">
        <v>24</v>
      </c>
      <c r="D14" s="34" t="s">
        <v>25</v>
      </c>
      <c r="E14" s="35"/>
      <c r="F14" s="35" t="n">
        <v>6.78</v>
      </c>
      <c r="G14" s="35" t="n">
        <v>10.02</v>
      </c>
      <c r="H14" s="35" t="n">
        <v>37.8</v>
      </c>
      <c r="I14" s="36" t="n">
        <f aca="false">H14*4+G14*9+F14*4</f>
        <v>268.5</v>
      </c>
      <c r="AMC14" s="38"/>
      <c r="AMD14" s="38"/>
      <c r="AME14" s="38"/>
      <c r="AMF14" s="38"/>
      <c r="AMG14" s="38"/>
      <c r="AMH14" s="38"/>
      <c r="AMI14" s="38"/>
      <c r="AMJ14" s="38"/>
    </row>
    <row r="15" customFormat="false" ht="18.4" hidden="false" customHeight="true" outlineLevel="0" collapsed="false">
      <c r="A15" s="10"/>
      <c r="B15" s="31" t="s">
        <v>26</v>
      </c>
      <c r="C15" s="30" t="s">
        <v>27</v>
      </c>
      <c r="D15" s="29" t="s">
        <v>28</v>
      </c>
      <c r="E15" s="31"/>
      <c r="F15" s="31" t="n">
        <v>0.05</v>
      </c>
      <c r="G15" s="31" t="n">
        <v>0.01</v>
      </c>
      <c r="H15" s="31" t="n">
        <v>10.16</v>
      </c>
      <c r="I15" s="28" t="n">
        <f aca="false">H15*4+G15*9+F15*4</f>
        <v>40.93</v>
      </c>
    </row>
    <row r="16" customFormat="false" ht="15" hidden="false" customHeight="false" outlineLevel="0" collapsed="false">
      <c r="A16" s="10"/>
      <c r="B16" s="31"/>
      <c r="C16" s="30" t="s">
        <v>29</v>
      </c>
      <c r="D16" s="29" t="n">
        <v>40</v>
      </c>
      <c r="E16" s="31"/>
      <c r="F16" s="31" t="n">
        <v>3.04</v>
      </c>
      <c r="G16" s="28" t="n">
        <v>0.4</v>
      </c>
      <c r="H16" s="31" t="n">
        <v>19.32</v>
      </c>
      <c r="I16" s="28" t="n">
        <f aca="false">H16*4+G16*9+F16*4</f>
        <v>93.04</v>
      </c>
    </row>
    <row r="17" customFormat="false" ht="15" hidden="false" customHeight="false" outlineLevel="0" collapsed="false">
      <c r="A17" s="10"/>
      <c r="B17" s="31" t="s">
        <v>30</v>
      </c>
      <c r="C17" s="30" t="s">
        <v>31</v>
      </c>
      <c r="D17" s="29" t="n">
        <v>100</v>
      </c>
      <c r="E17" s="31"/>
      <c r="F17" s="28" t="n">
        <v>0.4</v>
      </c>
      <c r="G17" s="28" t="n">
        <v>0.4</v>
      </c>
      <c r="H17" s="28" t="n">
        <v>9.8</v>
      </c>
      <c r="I17" s="28"/>
    </row>
    <row r="18" s="43" customFormat="true" ht="15" hidden="false" customHeight="false" outlineLevel="0" collapsed="false">
      <c r="A18" s="10"/>
      <c r="B18" s="39"/>
      <c r="C18" s="40" t="s">
        <v>32</v>
      </c>
      <c r="D18" s="39" t="n">
        <v>547</v>
      </c>
      <c r="E18" s="41" t="n">
        <v>80</v>
      </c>
      <c r="F18" s="39" t="n">
        <f aca="false">SUM(F12:F17)</f>
        <v>20.43</v>
      </c>
      <c r="G18" s="39" t="n">
        <f aca="false">SUM(G12:G17)</f>
        <v>20.12</v>
      </c>
      <c r="H18" s="39" t="n">
        <f aca="false">SUM(H12:H17)</f>
        <v>77.36</v>
      </c>
      <c r="I18" s="42" t="n">
        <f aca="false">H18*4+G18*9+F18*4</f>
        <v>572.24</v>
      </c>
      <c r="AMC18" s="44"/>
      <c r="AMD18" s="44"/>
      <c r="AME18" s="44"/>
      <c r="AMF18" s="44"/>
      <c r="AMG18" s="44"/>
      <c r="AMH18" s="44"/>
      <c r="AMI18" s="44"/>
      <c r="AMJ18" s="44"/>
    </row>
    <row r="19" customFormat="false" ht="15" hidden="false" customHeight="true" outlineLevel="0" collapsed="false">
      <c r="A19" s="10" t="s">
        <v>33</v>
      </c>
      <c r="B19" s="23" t="s">
        <v>19</v>
      </c>
      <c r="C19" s="23"/>
      <c r="D19" s="23"/>
      <c r="E19" s="23"/>
      <c r="F19" s="23"/>
      <c r="G19" s="23"/>
      <c r="H19" s="23"/>
      <c r="I19" s="23"/>
    </row>
    <row r="20" customFormat="false" ht="18.65" hidden="false" customHeight="true" outlineLevel="0" collapsed="false">
      <c r="A20" s="10"/>
      <c r="B20" s="31"/>
      <c r="C20" s="45" t="s">
        <v>34</v>
      </c>
      <c r="D20" s="46" t="n">
        <v>90</v>
      </c>
      <c r="E20" s="47"/>
      <c r="F20" s="32" t="n">
        <v>12.6</v>
      </c>
      <c r="G20" s="48" t="n">
        <v>9</v>
      </c>
      <c r="H20" s="48" t="n">
        <v>0</v>
      </c>
      <c r="I20" s="49" t="n">
        <f aca="false">(F20+H20)*4+G20*9</f>
        <v>131.4</v>
      </c>
    </row>
    <row r="21" s="37" customFormat="true" ht="19.4" hidden="false" customHeight="true" outlineLevel="0" collapsed="false">
      <c r="A21" s="10"/>
      <c r="B21" s="32" t="s">
        <v>35</v>
      </c>
      <c r="C21" s="50" t="s">
        <v>36</v>
      </c>
      <c r="D21" s="51" t="n">
        <v>150</v>
      </c>
      <c r="E21" s="32"/>
      <c r="F21" s="32" t="n">
        <v>3</v>
      </c>
      <c r="G21" s="32" t="n">
        <v>5.95</v>
      </c>
      <c r="H21" s="32" t="n">
        <v>14.4</v>
      </c>
      <c r="I21" s="49" t="n">
        <f aca="false">(F21+H21)*4+G21*9</f>
        <v>123.15</v>
      </c>
      <c r="AMC21" s="38"/>
      <c r="AMD21" s="38"/>
      <c r="AME21" s="38"/>
      <c r="AMF21" s="38"/>
      <c r="AMG21" s="38"/>
      <c r="AMH21" s="38"/>
      <c r="AMI21" s="38"/>
      <c r="AMJ21" s="38"/>
    </row>
    <row r="22" customFormat="false" ht="15" hidden="false" customHeight="false" outlineLevel="0" collapsed="false">
      <c r="A22" s="10"/>
      <c r="B22" s="31" t="s">
        <v>37</v>
      </c>
      <c r="C22" s="52" t="s">
        <v>38</v>
      </c>
      <c r="D22" s="53" t="s">
        <v>39</v>
      </c>
      <c r="E22" s="54"/>
      <c r="F22" s="54" t="n">
        <v>0.1</v>
      </c>
      <c r="G22" s="54" t="n">
        <v>0</v>
      </c>
      <c r="H22" s="54" t="n">
        <v>15</v>
      </c>
      <c r="I22" s="49" t="n">
        <f aca="false">(F22+H22)*4+G22*9</f>
        <v>60.4</v>
      </c>
    </row>
    <row r="23" customFormat="false" ht="15" hidden="false" customHeight="false" outlineLevel="0" collapsed="false">
      <c r="A23" s="10"/>
      <c r="B23" s="31"/>
      <c r="C23" s="30" t="s">
        <v>29</v>
      </c>
      <c r="D23" s="29" t="n">
        <v>40</v>
      </c>
      <c r="E23" s="31"/>
      <c r="F23" s="31" t="n">
        <v>3.04</v>
      </c>
      <c r="G23" s="28" t="n">
        <v>0.4</v>
      </c>
      <c r="H23" s="31" t="n">
        <v>19.32</v>
      </c>
      <c r="I23" s="28" t="n">
        <f aca="false">H23*4+G23*9+F23*4</f>
        <v>93.04</v>
      </c>
    </row>
    <row r="24" customFormat="false" ht="15" hidden="false" customHeight="false" outlineLevel="0" collapsed="false">
      <c r="A24" s="10"/>
      <c r="B24" s="31" t="s">
        <v>30</v>
      </c>
      <c r="C24" s="30" t="s">
        <v>31</v>
      </c>
      <c r="D24" s="29" t="n">
        <v>100</v>
      </c>
      <c r="E24" s="31"/>
      <c r="F24" s="28" t="n">
        <v>0.4</v>
      </c>
      <c r="G24" s="28" t="n">
        <v>0.4</v>
      </c>
      <c r="H24" s="28" t="n">
        <v>9.8</v>
      </c>
      <c r="I24" s="28" t="n">
        <f aca="false">H24*4+G24*9+F24*4</f>
        <v>44.4</v>
      </c>
    </row>
    <row r="25" s="43" customFormat="true" ht="15" hidden="false" customHeight="false" outlineLevel="0" collapsed="false">
      <c r="A25" s="10"/>
      <c r="B25" s="55"/>
      <c r="C25" s="40" t="s">
        <v>32</v>
      </c>
      <c r="D25" s="56" t="n">
        <v>560</v>
      </c>
      <c r="E25" s="57" t="n">
        <v>80</v>
      </c>
      <c r="F25" s="56" t="n">
        <f aca="false">SUM(F20:F24)</f>
        <v>19.14</v>
      </c>
      <c r="G25" s="56" t="n">
        <f aca="false">SUM(G20:G24)</f>
        <v>15.75</v>
      </c>
      <c r="H25" s="56" t="n">
        <f aca="false">SUM(H20:H24)</f>
        <v>58.52</v>
      </c>
      <c r="I25" s="42" t="n">
        <f aca="false">H25*4+G25*9+F25*4</f>
        <v>452.39</v>
      </c>
      <c r="AMC25" s="44"/>
      <c r="AMD25" s="44"/>
      <c r="AME25" s="44"/>
      <c r="AMF25" s="44"/>
      <c r="AMG25" s="44"/>
      <c r="AMH25" s="44"/>
      <c r="AMI25" s="44"/>
      <c r="AMJ25" s="44"/>
    </row>
    <row r="26" customFormat="false" ht="15" hidden="false" customHeight="true" outlineLevel="0" collapsed="false">
      <c r="A26" s="10" t="s">
        <v>40</v>
      </c>
      <c r="B26" s="23" t="s">
        <v>19</v>
      </c>
      <c r="C26" s="23"/>
      <c r="D26" s="23"/>
      <c r="E26" s="23"/>
      <c r="F26" s="23"/>
      <c r="G26" s="23"/>
      <c r="H26" s="23"/>
      <c r="I26" s="23"/>
    </row>
    <row r="27" customFormat="false" ht="15" hidden="false" customHeight="false" outlineLevel="0" collapsed="false">
      <c r="A27" s="10"/>
      <c r="B27" s="31" t="s">
        <v>41</v>
      </c>
      <c r="C27" s="30" t="s">
        <v>42</v>
      </c>
      <c r="D27" s="29" t="n">
        <v>10</v>
      </c>
      <c r="E27" s="31"/>
      <c r="F27" s="31" t="n">
        <v>0.08</v>
      </c>
      <c r="G27" s="31" t="n">
        <v>7.25</v>
      </c>
      <c r="H27" s="31" t="n">
        <v>0.13</v>
      </c>
      <c r="I27" s="28" t="n">
        <f aca="false">H27*4+G27*9+F27*4</f>
        <v>66.09</v>
      </c>
    </row>
    <row r="28" customFormat="false" ht="17.15" hidden="false" customHeight="true" outlineLevel="0" collapsed="false">
      <c r="A28" s="10"/>
      <c r="B28" s="32" t="s">
        <v>43</v>
      </c>
      <c r="C28" s="50" t="s">
        <v>44</v>
      </c>
      <c r="D28" s="51" t="n">
        <v>90</v>
      </c>
      <c r="E28" s="32"/>
      <c r="F28" s="32" t="n">
        <v>10.5</v>
      </c>
      <c r="G28" s="32" t="n">
        <v>8.2</v>
      </c>
      <c r="H28" s="32" t="n">
        <v>1.7</v>
      </c>
      <c r="I28" s="36" t="n">
        <f aca="false">H28*4+G28*9+F28*4</f>
        <v>122.6</v>
      </c>
    </row>
    <row r="29" customFormat="false" ht="15" hidden="false" customHeight="false" outlineLevel="0" collapsed="false">
      <c r="A29" s="10"/>
      <c r="B29" s="31" t="s">
        <v>45</v>
      </c>
      <c r="C29" s="30" t="s">
        <v>46</v>
      </c>
      <c r="D29" s="29" t="n">
        <v>150</v>
      </c>
      <c r="E29" s="31"/>
      <c r="F29" s="28" t="n">
        <v>5.24</v>
      </c>
      <c r="G29" s="31" t="n">
        <v>4.35</v>
      </c>
      <c r="H29" s="28" t="n">
        <v>34.55</v>
      </c>
      <c r="I29" s="28" t="n">
        <f aca="false">H29*4+G29*9+F29*4</f>
        <v>198.31</v>
      </c>
    </row>
    <row r="30" customFormat="false" ht="15" hidden="false" customHeight="false" outlineLevel="0" collapsed="false">
      <c r="A30" s="10"/>
      <c r="B30" s="31" t="s">
        <v>47</v>
      </c>
      <c r="C30" s="30" t="s">
        <v>48</v>
      </c>
      <c r="D30" s="29" t="n">
        <v>180</v>
      </c>
      <c r="E30" s="31"/>
      <c r="F30" s="31" t="n">
        <v>1.45</v>
      </c>
      <c r="G30" s="31" t="n">
        <v>1.25</v>
      </c>
      <c r="H30" s="31" t="n">
        <v>12.38</v>
      </c>
      <c r="I30" s="28" t="n">
        <f aca="false">H30*4+G30*9+F30*4</f>
        <v>66.57</v>
      </c>
    </row>
    <row r="31" customFormat="false" ht="15" hidden="false" customHeight="false" outlineLevel="0" collapsed="false">
      <c r="A31" s="10"/>
      <c r="B31" s="31"/>
      <c r="C31" s="30" t="s">
        <v>29</v>
      </c>
      <c r="D31" s="29" t="n">
        <v>40</v>
      </c>
      <c r="E31" s="31"/>
      <c r="F31" s="31" t="n">
        <v>3.04</v>
      </c>
      <c r="G31" s="28" t="n">
        <v>0.4</v>
      </c>
      <c r="H31" s="31" t="n">
        <v>19.32</v>
      </c>
      <c r="I31" s="28" t="n">
        <f aca="false">H31*4+G31*9+F31*4</f>
        <v>93.04</v>
      </c>
    </row>
    <row r="32" customFormat="false" ht="12.8" hidden="false" customHeight="false" outlineLevel="0" collapsed="false">
      <c r="A32" s="10"/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</row>
    <row r="33" s="43" customFormat="true" ht="15" hidden="false" customHeight="false" outlineLevel="0" collapsed="false">
      <c r="A33" s="10"/>
      <c r="B33" s="58"/>
      <c r="C33" s="40" t="s">
        <v>32</v>
      </c>
      <c r="D33" s="56" t="n">
        <v>500</v>
      </c>
      <c r="E33" s="57" t="n">
        <v>80</v>
      </c>
      <c r="F33" s="56" t="n">
        <f aca="false">SUM(F27:F32)</f>
        <v>20.31</v>
      </c>
      <c r="G33" s="56" t="n">
        <f aca="false">SUM(G27:G32)</f>
        <v>21.45</v>
      </c>
      <c r="H33" s="56" t="n">
        <f aca="false">SUM(H27:H32)</f>
        <v>68.08</v>
      </c>
      <c r="I33" s="42" t="n">
        <f aca="false">H33*4+G33*9+F33*4</f>
        <v>546.61</v>
      </c>
      <c r="AMC33" s="44"/>
      <c r="AMD33" s="44"/>
      <c r="AME33" s="44"/>
      <c r="AMF33" s="44"/>
      <c r="AMG33" s="44"/>
      <c r="AMH33" s="44"/>
      <c r="AMI33" s="44"/>
      <c r="AMJ33" s="44"/>
    </row>
    <row r="34" customFormat="false" ht="13.9" hidden="false" customHeight="true" outlineLevel="0" collapsed="false">
      <c r="A34" s="10" t="s">
        <v>49</v>
      </c>
      <c r="B34" s="23" t="s">
        <v>19</v>
      </c>
      <c r="C34" s="23"/>
      <c r="D34" s="23"/>
      <c r="E34" s="23"/>
      <c r="F34" s="23"/>
      <c r="G34" s="23"/>
      <c r="H34" s="23"/>
      <c r="I34" s="23"/>
    </row>
    <row r="35" s="37" customFormat="true" ht="28.95" hidden="false" customHeight="true" outlineLevel="0" collapsed="false">
      <c r="A35" s="10"/>
      <c r="B35" s="32" t="s">
        <v>50</v>
      </c>
      <c r="C35" s="50" t="s">
        <v>51</v>
      </c>
      <c r="D35" s="51" t="s">
        <v>52</v>
      </c>
      <c r="E35" s="32"/>
      <c r="F35" s="32" t="n">
        <v>19.89</v>
      </c>
      <c r="G35" s="32" t="n">
        <v>12.14</v>
      </c>
      <c r="H35" s="32" t="n">
        <v>35.64</v>
      </c>
      <c r="I35" s="36" t="n">
        <f aca="false">H35*4+G35*9+F35*4</f>
        <v>331.38</v>
      </c>
      <c r="AMC35" s="38"/>
      <c r="AMD35" s="38"/>
      <c r="AME35" s="38"/>
      <c r="AMF35" s="38"/>
      <c r="AMG35" s="38"/>
      <c r="AMH35" s="38"/>
      <c r="AMI35" s="38"/>
      <c r="AMJ35" s="38"/>
    </row>
    <row r="36" s="37" customFormat="true" ht="28.05" hidden="false" customHeight="true" outlineLevel="0" collapsed="false">
      <c r="A36" s="10"/>
      <c r="B36" s="32" t="s">
        <v>53</v>
      </c>
      <c r="C36" s="50" t="s">
        <v>54</v>
      </c>
      <c r="D36" s="51" t="n">
        <v>180</v>
      </c>
      <c r="E36" s="32"/>
      <c r="F36" s="32" t="n">
        <v>2.74</v>
      </c>
      <c r="G36" s="32" t="n">
        <v>2.26</v>
      </c>
      <c r="H36" s="36" t="n">
        <v>18.6</v>
      </c>
      <c r="I36" s="36" t="n">
        <f aca="false">H36*4+G36*9+F36*4</f>
        <v>105.7</v>
      </c>
      <c r="AMC36" s="38"/>
      <c r="AMD36" s="38"/>
      <c r="AME36" s="38"/>
      <c r="AMF36" s="38"/>
      <c r="AMG36" s="38"/>
      <c r="AMH36" s="38"/>
      <c r="AMI36" s="38"/>
      <c r="AMJ36" s="38"/>
    </row>
    <row r="37" customFormat="false" ht="15" hidden="false" customHeight="false" outlineLevel="0" collapsed="false">
      <c r="A37" s="10"/>
      <c r="B37" s="31"/>
      <c r="C37" s="30" t="s">
        <v>29</v>
      </c>
      <c r="D37" s="29" t="n">
        <v>40</v>
      </c>
      <c r="E37" s="31"/>
      <c r="F37" s="31" t="n">
        <v>3.04</v>
      </c>
      <c r="G37" s="28" t="n">
        <v>0.4</v>
      </c>
      <c r="H37" s="31" t="n">
        <v>19.32</v>
      </c>
      <c r="I37" s="28" t="n">
        <f aca="false">H37*4+G37*9+F37*4</f>
        <v>93.04</v>
      </c>
    </row>
    <row r="38" customFormat="false" ht="15" hidden="false" customHeight="false" outlineLevel="0" collapsed="false">
      <c r="A38" s="10"/>
      <c r="B38" s="31" t="s">
        <v>30</v>
      </c>
      <c r="C38" s="30" t="s">
        <v>31</v>
      </c>
      <c r="D38" s="29" t="n">
        <v>100</v>
      </c>
      <c r="E38" s="31"/>
      <c r="F38" s="28" t="n">
        <v>0.4</v>
      </c>
      <c r="G38" s="28" t="n">
        <v>0.4</v>
      </c>
      <c r="H38" s="28" t="n">
        <v>9.8</v>
      </c>
      <c r="I38" s="28" t="n">
        <f aca="false">H38*4+G38*9+F38*4</f>
        <v>44.4</v>
      </c>
    </row>
    <row r="39" s="43" customFormat="true" ht="15" hidden="false" customHeight="false" outlineLevel="0" collapsed="false">
      <c r="A39" s="10"/>
      <c r="B39" s="58"/>
      <c r="C39" s="40" t="s">
        <v>32</v>
      </c>
      <c r="D39" s="56" t="n">
        <v>510</v>
      </c>
      <c r="E39" s="57" t="n">
        <v>80</v>
      </c>
      <c r="F39" s="56" t="n">
        <f aca="false">SUM(F34:F38)</f>
        <v>26.07</v>
      </c>
      <c r="G39" s="56" t="n">
        <f aca="false">SUM(G34:G38)</f>
        <v>15.2</v>
      </c>
      <c r="H39" s="56" t="n">
        <f aca="false">SUM(H34:H38)</f>
        <v>83.36</v>
      </c>
      <c r="I39" s="42" t="n">
        <f aca="false">H39*4+G39*9+F39*4</f>
        <v>574.52</v>
      </c>
      <c r="AMC39" s="44"/>
      <c r="AMD39" s="44"/>
      <c r="AME39" s="44"/>
      <c r="AMF39" s="44"/>
      <c r="AMG39" s="44"/>
      <c r="AMH39" s="44"/>
      <c r="AMI39" s="44"/>
      <c r="AMJ39" s="44"/>
    </row>
    <row r="40" customFormat="false" ht="13.9" hidden="false" customHeight="true" outlineLevel="0" collapsed="false">
      <c r="A40" s="10" t="s">
        <v>55</v>
      </c>
      <c r="B40" s="23" t="s">
        <v>19</v>
      </c>
      <c r="C40" s="23"/>
      <c r="D40" s="23"/>
      <c r="E40" s="23"/>
      <c r="F40" s="23"/>
      <c r="G40" s="23"/>
      <c r="H40" s="23"/>
      <c r="I40" s="23"/>
    </row>
    <row r="41" s="37" customFormat="true" ht="15" hidden="false" customHeight="false" outlineLevel="0" collapsed="false">
      <c r="A41" s="10"/>
      <c r="B41" s="51" t="s">
        <v>56</v>
      </c>
      <c r="C41" s="50" t="s">
        <v>57</v>
      </c>
      <c r="D41" s="51" t="n">
        <v>15</v>
      </c>
      <c r="E41" s="32"/>
      <c r="F41" s="36" t="n">
        <v>3.9</v>
      </c>
      <c r="G41" s="32" t="n">
        <v>3.92</v>
      </c>
      <c r="H41" s="36" t="n">
        <v>0</v>
      </c>
      <c r="I41" s="36" t="n">
        <f aca="false">H41*4+G41*9+F41*4</f>
        <v>50.88</v>
      </c>
      <c r="AMC41" s="38"/>
      <c r="AMD41" s="38"/>
      <c r="AME41" s="38"/>
      <c r="AMF41" s="38"/>
      <c r="AMG41" s="38"/>
      <c r="AMH41" s="38"/>
      <c r="AMI41" s="38"/>
      <c r="AMJ41" s="38"/>
    </row>
    <row r="42" s="37" customFormat="true" ht="23.85" hidden="false" customHeight="true" outlineLevel="0" collapsed="false">
      <c r="A42" s="10"/>
      <c r="B42" s="32" t="s">
        <v>58</v>
      </c>
      <c r="C42" s="50" t="s">
        <v>59</v>
      </c>
      <c r="D42" s="51" t="n">
        <v>90</v>
      </c>
      <c r="E42" s="51"/>
      <c r="F42" s="32" t="n">
        <v>12.09</v>
      </c>
      <c r="G42" s="32" t="n">
        <v>2.56</v>
      </c>
      <c r="H42" s="32" t="n">
        <v>3.38</v>
      </c>
      <c r="I42" s="36" t="n">
        <f aca="false">H42*4+G42*9+F42*4</f>
        <v>84.92</v>
      </c>
      <c r="AMC42" s="38"/>
      <c r="AMD42" s="38"/>
      <c r="AME42" s="38"/>
      <c r="AMF42" s="38"/>
      <c r="AMG42" s="38"/>
      <c r="AMH42" s="38"/>
      <c r="AMI42" s="38"/>
      <c r="AMJ42" s="38"/>
    </row>
    <row r="43" s="37" customFormat="true" ht="32.45" hidden="false" customHeight="true" outlineLevel="0" collapsed="false">
      <c r="A43" s="10"/>
      <c r="B43" s="32" t="s">
        <v>60</v>
      </c>
      <c r="C43" s="50" t="s">
        <v>61</v>
      </c>
      <c r="D43" s="51" t="s">
        <v>25</v>
      </c>
      <c r="E43" s="32"/>
      <c r="F43" s="32" t="n">
        <v>3.07</v>
      </c>
      <c r="G43" s="32" t="n">
        <v>4.71</v>
      </c>
      <c r="H43" s="32" t="n">
        <v>22.03</v>
      </c>
      <c r="I43" s="36" t="n">
        <f aca="false">H43*4+G43*9+F43*4</f>
        <v>142.79</v>
      </c>
      <c r="AMC43" s="38"/>
      <c r="AMD43" s="38"/>
      <c r="AME43" s="38"/>
      <c r="AMF43" s="38"/>
      <c r="AMG43" s="38"/>
      <c r="AMH43" s="38"/>
      <c r="AMI43" s="38"/>
      <c r="AMJ43" s="38"/>
    </row>
    <row r="44" s="37" customFormat="true" ht="15" hidden="false" customHeight="false" outlineLevel="0" collapsed="false">
      <c r="A44" s="10"/>
      <c r="B44" s="32" t="s">
        <v>26</v>
      </c>
      <c r="C44" s="50" t="s">
        <v>27</v>
      </c>
      <c r="D44" s="51" t="s">
        <v>28</v>
      </c>
      <c r="E44" s="32"/>
      <c r="F44" s="32" t="n">
        <v>0.05</v>
      </c>
      <c r="G44" s="32" t="n">
        <v>0.01</v>
      </c>
      <c r="H44" s="32" t="n">
        <v>10.16</v>
      </c>
      <c r="I44" s="36" t="n">
        <f aca="false">H44*4+G44*9+F44*4</f>
        <v>40.93</v>
      </c>
      <c r="AMC44" s="38"/>
      <c r="AMD44" s="38"/>
      <c r="AME44" s="38"/>
      <c r="AMF44" s="38"/>
      <c r="AMG44" s="38"/>
      <c r="AMH44" s="38"/>
      <c r="AMI44" s="38"/>
      <c r="AMJ44" s="38"/>
    </row>
    <row r="45" s="37" customFormat="true" ht="15" hidden="false" customHeight="false" outlineLevel="0" collapsed="false">
      <c r="A45" s="10"/>
      <c r="B45" s="32"/>
      <c r="C45" s="50" t="s">
        <v>29</v>
      </c>
      <c r="D45" s="51" t="n">
        <v>40</v>
      </c>
      <c r="E45" s="32"/>
      <c r="F45" s="32" t="n">
        <v>3.04</v>
      </c>
      <c r="G45" s="36" t="n">
        <v>0.4</v>
      </c>
      <c r="H45" s="32" t="n">
        <v>19.32</v>
      </c>
      <c r="I45" s="36" t="n">
        <f aca="false">H45*4+G45*9+F45*4</f>
        <v>93.04</v>
      </c>
      <c r="AMC45" s="38"/>
      <c r="AMD45" s="38"/>
      <c r="AME45" s="38"/>
      <c r="AMF45" s="38"/>
      <c r="AMG45" s="38"/>
      <c r="AMH45" s="38"/>
      <c r="AMI45" s="38"/>
      <c r="AMJ45" s="38"/>
    </row>
    <row r="46" customFormat="false" ht="15" hidden="false" customHeight="false" outlineLevel="0" collapsed="false">
      <c r="A46" s="10"/>
      <c r="B46" s="31"/>
      <c r="C46" s="30"/>
      <c r="D46" s="29"/>
      <c r="E46" s="31"/>
      <c r="F46" s="28"/>
      <c r="G46" s="28"/>
      <c r="H46" s="28"/>
      <c r="I46" s="28"/>
    </row>
    <row r="47" s="43" customFormat="true" ht="15" hidden="false" customHeight="false" outlineLevel="0" collapsed="false">
      <c r="A47" s="10"/>
      <c r="B47" s="58"/>
      <c r="C47" s="40" t="s">
        <v>32</v>
      </c>
      <c r="D47" s="56" t="n">
        <v>500</v>
      </c>
      <c r="E47" s="57" t="n">
        <v>80</v>
      </c>
      <c r="F47" s="56" t="n">
        <f aca="false">SUM(F41:F46)</f>
        <v>22.15</v>
      </c>
      <c r="G47" s="56" t="n">
        <v>15.85</v>
      </c>
      <c r="H47" s="56" t="n">
        <f aca="false">SUM(H41:H46)</f>
        <v>54.89</v>
      </c>
      <c r="I47" s="42" t="n">
        <f aca="false">H47*4+G47*9+F47*4</f>
        <v>450.81</v>
      </c>
      <c r="AMC47" s="44"/>
      <c r="AMD47" s="44"/>
      <c r="AME47" s="44"/>
      <c r="AMF47" s="44"/>
      <c r="AMG47" s="44"/>
      <c r="AMH47" s="44"/>
      <c r="AMI47" s="44"/>
      <c r="AMJ47" s="44"/>
    </row>
    <row r="48" customFormat="false" ht="13.9" hidden="false" customHeight="true" outlineLevel="0" collapsed="false">
      <c r="A48" s="10" t="s">
        <v>62</v>
      </c>
      <c r="B48" s="23" t="s">
        <v>19</v>
      </c>
      <c r="C48" s="23"/>
      <c r="D48" s="23"/>
      <c r="E48" s="23"/>
      <c r="F48" s="23"/>
      <c r="G48" s="23"/>
      <c r="H48" s="23"/>
      <c r="I48" s="23"/>
    </row>
    <row r="49" customFormat="false" ht="15" hidden="false" customHeight="false" outlineLevel="0" collapsed="false">
      <c r="A49" s="10"/>
      <c r="B49" s="31" t="s">
        <v>63</v>
      </c>
      <c r="C49" s="30" t="s">
        <v>64</v>
      </c>
      <c r="D49" s="29" t="s">
        <v>65</v>
      </c>
      <c r="E49" s="31"/>
      <c r="F49" s="31" t="n">
        <v>19.11</v>
      </c>
      <c r="G49" s="31" t="n">
        <v>19.56</v>
      </c>
      <c r="H49" s="31" t="n">
        <v>40.69</v>
      </c>
      <c r="I49" s="28" t="n">
        <f aca="false">H49*4+G49*9+F49*4</f>
        <v>415.24</v>
      </c>
    </row>
    <row r="50" customFormat="false" ht="15" hidden="false" customHeight="false" outlineLevel="0" collapsed="false">
      <c r="A50" s="10"/>
      <c r="B50" s="31" t="s">
        <v>37</v>
      </c>
      <c r="C50" s="52" t="s">
        <v>38</v>
      </c>
      <c r="D50" s="53" t="s">
        <v>39</v>
      </c>
      <c r="E50" s="54"/>
      <c r="F50" s="54" t="n">
        <v>0.1</v>
      </c>
      <c r="G50" s="54" t="n">
        <v>0</v>
      </c>
      <c r="H50" s="54" t="n">
        <v>15</v>
      </c>
      <c r="I50" s="28" t="n">
        <f aca="false">H50*4+G50*9+F50*4</f>
        <v>60.4</v>
      </c>
    </row>
    <row r="51" customFormat="false" ht="15" hidden="false" customHeight="false" outlineLevel="0" collapsed="false">
      <c r="A51" s="10"/>
      <c r="B51" s="31"/>
      <c r="C51" s="30" t="s">
        <v>29</v>
      </c>
      <c r="D51" s="29" t="n">
        <v>40</v>
      </c>
      <c r="E51" s="31"/>
      <c r="F51" s="31" t="n">
        <v>3.04</v>
      </c>
      <c r="G51" s="28" t="n">
        <v>0.4</v>
      </c>
      <c r="H51" s="31" t="n">
        <v>19.32</v>
      </c>
      <c r="I51" s="28" t="n">
        <f aca="false">H51*4+G51*9+F51*4</f>
        <v>93.04</v>
      </c>
    </row>
    <row r="52" customFormat="false" ht="15" hidden="false" customHeight="false" outlineLevel="0" collapsed="false">
      <c r="A52" s="10"/>
      <c r="B52" s="31" t="s">
        <v>30</v>
      </c>
      <c r="C52" s="30" t="s">
        <v>31</v>
      </c>
      <c r="D52" s="29" t="n">
        <v>100</v>
      </c>
      <c r="E52" s="31"/>
      <c r="F52" s="28" t="n">
        <v>0.4</v>
      </c>
      <c r="G52" s="28" t="n">
        <v>0.4</v>
      </c>
      <c r="H52" s="28" t="n">
        <v>9.8</v>
      </c>
      <c r="I52" s="28" t="n">
        <f aca="false">H52*4+G52*9+F52*4</f>
        <v>44.4</v>
      </c>
    </row>
    <row r="53" s="43" customFormat="true" ht="15" hidden="false" customHeight="false" outlineLevel="0" collapsed="false">
      <c r="A53" s="10"/>
      <c r="B53" s="58"/>
      <c r="C53" s="40" t="s">
        <v>32</v>
      </c>
      <c r="D53" s="56" t="n">
        <v>560</v>
      </c>
      <c r="E53" s="57" t="n">
        <v>80</v>
      </c>
      <c r="F53" s="56" t="n">
        <f aca="false">SUM(F49:F52)</f>
        <v>22.65</v>
      </c>
      <c r="G53" s="56" t="n">
        <f aca="false">SUM(G49:G52)</f>
        <v>20.36</v>
      </c>
      <c r="H53" s="56" t="n">
        <f aca="false">SUM(H49:H52)</f>
        <v>84.81</v>
      </c>
      <c r="I53" s="42" t="n">
        <f aca="false">H53*4+G53*9+F53*4</f>
        <v>613.08</v>
      </c>
      <c r="AMC53" s="44"/>
      <c r="AMD53" s="44"/>
      <c r="AME53" s="44"/>
      <c r="AMF53" s="44"/>
      <c r="AMG53" s="44"/>
      <c r="AMH53" s="44"/>
      <c r="AMI53" s="44"/>
      <c r="AMJ53" s="44"/>
    </row>
    <row r="54" customFormat="false" ht="13.9" hidden="false" customHeight="true" outlineLevel="0" collapsed="false">
      <c r="A54" s="10" t="s">
        <v>66</v>
      </c>
      <c r="B54" s="23" t="s">
        <v>19</v>
      </c>
      <c r="C54" s="23"/>
      <c r="D54" s="23"/>
      <c r="E54" s="23"/>
      <c r="F54" s="23"/>
      <c r="G54" s="23"/>
      <c r="H54" s="23"/>
      <c r="I54" s="23"/>
    </row>
    <row r="55" customFormat="false" ht="15" hidden="false" customHeight="false" outlineLevel="0" collapsed="false">
      <c r="A55" s="10"/>
      <c r="B55" s="29"/>
      <c r="C55" s="30"/>
      <c r="D55" s="29"/>
      <c r="E55" s="31"/>
      <c r="F55" s="28"/>
      <c r="G55" s="31"/>
      <c r="H55" s="28"/>
      <c r="I55" s="28"/>
    </row>
    <row r="56" customFormat="false" ht="15" hidden="false" customHeight="false" outlineLevel="0" collapsed="false">
      <c r="A56" s="10"/>
      <c r="B56" s="29"/>
      <c r="C56" s="50" t="s">
        <v>67</v>
      </c>
      <c r="D56" s="51" t="n">
        <v>100</v>
      </c>
      <c r="E56" s="32"/>
      <c r="F56" s="32" t="n">
        <v>7.79</v>
      </c>
      <c r="G56" s="32" t="n">
        <v>10.9</v>
      </c>
      <c r="H56" s="36" t="n">
        <v>33.32</v>
      </c>
      <c r="I56" s="28" t="n">
        <f aca="false">H56*4+G56*9+F56*4</f>
        <v>262.54</v>
      </c>
    </row>
    <row r="57" s="37" customFormat="true" ht="28.9" hidden="false" customHeight="true" outlineLevel="0" collapsed="false">
      <c r="A57" s="10"/>
      <c r="B57" s="32" t="s">
        <v>68</v>
      </c>
      <c r="C57" s="33" t="s">
        <v>69</v>
      </c>
      <c r="D57" s="34" t="s">
        <v>70</v>
      </c>
      <c r="E57" s="35"/>
      <c r="F57" s="54" t="n">
        <v>10.59</v>
      </c>
      <c r="G57" s="54" t="n">
        <v>16.33</v>
      </c>
      <c r="H57" s="54" t="n">
        <v>2.04</v>
      </c>
      <c r="I57" s="36" t="n">
        <f aca="false">H57*4+G57*9+F57*4</f>
        <v>197.49</v>
      </c>
      <c r="AMC57" s="38"/>
      <c r="AMD57" s="38"/>
      <c r="AME57" s="38"/>
      <c r="AMF57" s="38"/>
      <c r="AMG57" s="38"/>
      <c r="AMH57" s="38"/>
      <c r="AMI57" s="38"/>
      <c r="AMJ57" s="38"/>
    </row>
    <row r="58" customFormat="false" ht="15" hidden="false" customHeight="false" outlineLevel="0" collapsed="false">
      <c r="A58" s="10"/>
      <c r="B58" s="31" t="s">
        <v>71</v>
      </c>
      <c r="C58" s="30" t="s">
        <v>72</v>
      </c>
      <c r="D58" s="29" t="n">
        <v>180</v>
      </c>
      <c r="E58" s="31"/>
      <c r="F58" s="31" t="n">
        <v>3.37</v>
      </c>
      <c r="G58" s="31" t="n">
        <v>2.85</v>
      </c>
      <c r="H58" s="31" t="n">
        <v>14.71</v>
      </c>
      <c r="I58" s="28" t="n">
        <f aca="false">H58*4+G58*9+F58*4</f>
        <v>97.97</v>
      </c>
    </row>
    <row r="59" customFormat="false" ht="15" hidden="false" customHeight="false" outlineLevel="0" collapsed="false">
      <c r="A59" s="10"/>
      <c r="B59" s="31"/>
      <c r="C59" s="30" t="s">
        <v>29</v>
      </c>
      <c r="D59" s="29" t="n">
        <v>40</v>
      </c>
      <c r="E59" s="31"/>
      <c r="F59" s="31" t="n">
        <v>3.04</v>
      </c>
      <c r="G59" s="28" t="n">
        <v>0.4</v>
      </c>
      <c r="H59" s="31" t="n">
        <v>19.32</v>
      </c>
      <c r="I59" s="28" t="n">
        <f aca="false">H59*4+G59*9+F59*4</f>
        <v>93.04</v>
      </c>
    </row>
    <row r="60" customFormat="false" ht="15" hidden="false" customHeight="false" outlineLevel="0" collapsed="false">
      <c r="A60" s="10"/>
      <c r="B60" s="31"/>
      <c r="C60" s="59" t="s">
        <v>31</v>
      </c>
      <c r="D60" s="60" t="n">
        <v>100</v>
      </c>
      <c r="E60" s="60"/>
      <c r="F60" s="60" t="n">
        <v>0.4</v>
      </c>
      <c r="G60" s="60" t="n">
        <v>0.4</v>
      </c>
      <c r="H60" s="60" t="n">
        <v>9.8</v>
      </c>
      <c r="I60" s="28" t="n">
        <f aca="false">H60*4+G60*9+F60*4</f>
        <v>44.4</v>
      </c>
    </row>
    <row r="61" s="43" customFormat="true" ht="15" hidden="false" customHeight="false" outlineLevel="0" collapsed="false">
      <c r="A61" s="10"/>
      <c r="B61" s="58"/>
      <c r="C61" s="40" t="s">
        <v>32</v>
      </c>
      <c r="D61" s="56" t="n">
        <v>530</v>
      </c>
      <c r="E61" s="57" t="n">
        <v>80</v>
      </c>
      <c r="F61" s="56" t="n">
        <f aca="false">SUM(F55:F60)</f>
        <v>25.19</v>
      </c>
      <c r="G61" s="56" t="n">
        <f aca="false">SUM(G55:G60)</f>
        <v>30.88</v>
      </c>
      <c r="H61" s="56" t="n">
        <f aca="false">SUM(H55:H60)</f>
        <v>79.19</v>
      </c>
      <c r="I61" s="42" t="n">
        <f aca="false">H61*4+G61*9+F61*4</f>
        <v>695.44</v>
      </c>
      <c r="AMC61" s="44"/>
      <c r="AMD61" s="44"/>
      <c r="AME61" s="44"/>
      <c r="AMF61" s="44"/>
      <c r="AMG61" s="44"/>
      <c r="AMH61" s="44"/>
      <c r="AMI61" s="44"/>
      <c r="AMJ61" s="44"/>
    </row>
    <row r="62" customFormat="false" ht="13.9" hidden="false" customHeight="true" outlineLevel="0" collapsed="false">
      <c r="A62" s="10" t="s">
        <v>73</v>
      </c>
      <c r="B62" s="23" t="s">
        <v>19</v>
      </c>
      <c r="C62" s="23"/>
      <c r="D62" s="23"/>
      <c r="E62" s="23"/>
      <c r="F62" s="23"/>
      <c r="G62" s="23"/>
      <c r="H62" s="23"/>
      <c r="I62" s="23"/>
    </row>
    <row r="63" customFormat="false" ht="15" hidden="false" customHeight="false" outlineLevel="0" collapsed="false">
      <c r="A63" s="10"/>
      <c r="B63" s="31" t="s">
        <v>41</v>
      </c>
      <c r="C63" s="30" t="s">
        <v>42</v>
      </c>
      <c r="D63" s="29" t="n">
        <v>10</v>
      </c>
      <c r="E63" s="31"/>
      <c r="F63" s="31" t="n">
        <v>0.08</v>
      </c>
      <c r="G63" s="31" t="n">
        <v>7.25</v>
      </c>
      <c r="H63" s="31" t="n">
        <v>0.13</v>
      </c>
      <c r="I63" s="28" t="n">
        <f aca="false">H63*4+G63*9+F63*4</f>
        <v>66.09</v>
      </c>
    </row>
    <row r="64" customFormat="false" ht="33.35" hidden="false" customHeight="true" outlineLevel="0" collapsed="false">
      <c r="A64" s="10"/>
      <c r="B64" s="31" t="s">
        <v>74</v>
      </c>
      <c r="C64" s="30" t="s">
        <v>75</v>
      </c>
      <c r="D64" s="51" t="s">
        <v>76</v>
      </c>
      <c r="E64" s="32"/>
      <c r="F64" s="32" t="n">
        <v>10.7</v>
      </c>
      <c r="G64" s="32" t="n">
        <v>11.6</v>
      </c>
      <c r="H64" s="32" t="n">
        <v>12.88</v>
      </c>
      <c r="I64" s="32" t="n">
        <f aca="false">H64*4+G64*9+F64*4</f>
        <v>198.72</v>
      </c>
    </row>
    <row r="65" customFormat="false" ht="15" hidden="false" customHeight="false" outlineLevel="0" collapsed="false">
      <c r="A65" s="10"/>
      <c r="B65" s="31" t="s">
        <v>77</v>
      </c>
      <c r="C65" s="30" t="s">
        <v>78</v>
      </c>
      <c r="D65" s="29" t="n">
        <v>150</v>
      </c>
      <c r="E65" s="31"/>
      <c r="F65" s="31" t="n">
        <v>4.35</v>
      </c>
      <c r="G65" s="31" t="n">
        <v>6.32</v>
      </c>
      <c r="H65" s="31" t="n">
        <v>29.69</v>
      </c>
      <c r="I65" s="28" t="n">
        <f aca="false">H65*4+G65*9+F65*4</f>
        <v>193.04</v>
      </c>
    </row>
    <row r="66" customFormat="false" ht="15" hidden="false" customHeight="false" outlineLevel="0" collapsed="false">
      <c r="A66" s="10"/>
      <c r="B66" s="31" t="s">
        <v>26</v>
      </c>
      <c r="C66" s="30" t="s">
        <v>27</v>
      </c>
      <c r="D66" s="29" t="s">
        <v>28</v>
      </c>
      <c r="E66" s="31"/>
      <c r="F66" s="31" t="n">
        <v>0.05</v>
      </c>
      <c r="G66" s="31" t="n">
        <v>0.01</v>
      </c>
      <c r="H66" s="31" t="n">
        <v>10.16</v>
      </c>
      <c r="I66" s="28" t="n">
        <f aca="false">H66*4+G66*9+F66*4</f>
        <v>40.93</v>
      </c>
    </row>
    <row r="67" customFormat="false" ht="15" hidden="false" customHeight="false" outlineLevel="0" collapsed="false">
      <c r="A67" s="10"/>
      <c r="B67" s="31"/>
      <c r="C67" s="30" t="s">
        <v>29</v>
      </c>
      <c r="D67" s="29" t="n">
        <v>40</v>
      </c>
      <c r="E67" s="31"/>
      <c r="F67" s="31" t="n">
        <v>3.04</v>
      </c>
      <c r="G67" s="28" t="n">
        <v>0.4</v>
      </c>
      <c r="H67" s="31" t="n">
        <v>19.32</v>
      </c>
      <c r="I67" s="28" t="n">
        <f aca="false">H67*4+G67*9+F67*4</f>
        <v>93.04</v>
      </c>
    </row>
    <row r="68" customFormat="false" ht="15" hidden="false" customHeight="false" outlineLevel="0" collapsed="false">
      <c r="A68" s="10"/>
      <c r="B68" s="31"/>
      <c r="C68" s="30"/>
      <c r="D68" s="29"/>
      <c r="E68" s="31"/>
      <c r="F68" s="28"/>
      <c r="G68" s="28"/>
      <c r="H68" s="28"/>
      <c r="I68" s="28" t="n">
        <f aca="false">H68*4+G68*9+F68*4</f>
        <v>0</v>
      </c>
    </row>
    <row r="69" s="43" customFormat="true" ht="15" hidden="false" customHeight="false" outlineLevel="0" collapsed="false">
      <c r="A69" s="10"/>
      <c r="B69" s="40"/>
      <c r="C69" s="40" t="s">
        <v>32</v>
      </c>
      <c r="D69" s="56" t="n">
        <v>517</v>
      </c>
      <c r="E69" s="57" t="n">
        <v>80</v>
      </c>
      <c r="F69" s="57" t="n">
        <f aca="false">SUM(F63:F68)</f>
        <v>18.22</v>
      </c>
      <c r="G69" s="56" t="n">
        <f aca="false">SUM(G63:G68)</f>
        <v>25.58</v>
      </c>
      <c r="H69" s="56" t="n">
        <f aca="false">SUM(H63:H68)</f>
        <v>72.18</v>
      </c>
      <c r="I69" s="42" t="n">
        <f aca="false">H69*4+G69*9+F69*4</f>
        <v>591.82</v>
      </c>
      <c r="AMC69" s="44"/>
      <c r="AMD69" s="44"/>
      <c r="AME69" s="44"/>
      <c r="AMF69" s="44"/>
      <c r="AMG69" s="44"/>
      <c r="AMH69" s="44"/>
      <c r="AMI69" s="44"/>
      <c r="AMJ69" s="44"/>
    </row>
    <row r="70" customFormat="false" ht="13.9" hidden="false" customHeight="true" outlineLevel="0" collapsed="false">
      <c r="A70" s="10" t="s">
        <v>79</v>
      </c>
      <c r="B70" s="23" t="s">
        <v>19</v>
      </c>
      <c r="C70" s="23"/>
      <c r="D70" s="23"/>
      <c r="E70" s="23"/>
      <c r="F70" s="23"/>
      <c r="G70" s="23"/>
      <c r="H70" s="23"/>
      <c r="I70" s="23"/>
    </row>
    <row r="71" customFormat="false" ht="15" hidden="false" customHeight="false" outlineLevel="0" collapsed="false">
      <c r="A71" s="10"/>
      <c r="B71" s="31" t="s">
        <v>50</v>
      </c>
      <c r="C71" s="30" t="s">
        <v>80</v>
      </c>
      <c r="D71" s="51" t="n">
        <v>75</v>
      </c>
      <c r="E71" s="32"/>
      <c r="F71" s="32" t="n">
        <v>8.26</v>
      </c>
      <c r="G71" s="32" t="n">
        <v>7.24</v>
      </c>
      <c r="H71" s="32" t="n">
        <v>27.2</v>
      </c>
      <c r="I71" s="36" t="n">
        <f aca="false">H71*4+G71*9+F71*4</f>
        <v>207</v>
      </c>
    </row>
    <row r="72" customFormat="false" ht="20.5" hidden="false" customHeight="true" outlineLevel="0" collapsed="false">
      <c r="A72" s="10"/>
      <c r="B72" s="31" t="s">
        <v>81</v>
      </c>
      <c r="C72" s="30" t="s">
        <v>82</v>
      </c>
      <c r="D72" s="29" t="n">
        <v>90</v>
      </c>
      <c r="E72" s="31"/>
      <c r="F72" s="31" t="n">
        <v>9.29</v>
      </c>
      <c r="G72" s="31" t="n">
        <v>8.81</v>
      </c>
      <c r="H72" s="31" t="n">
        <v>7.06</v>
      </c>
      <c r="I72" s="28" t="n">
        <f aca="false">H72*4+G72*9+F72*4</f>
        <v>144.69</v>
      </c>
    </row>
    <row r="73" s="37" customFormat="true" ht="32.45" hidden="false" customHeight="true" outlineLevel="0" collapsed="false">
      <c r="A73" s="10"/>
      <c r="B73" s="32" t="s">
        <v>45</v>
      </c>
      <c r="C73" s="50" t="s">
        <v>83</v>
      </c>
      <c r="D73" s="51" t="s">
        <v>25</v>
      </c>
      <c r="E73" s="32"/>
      <c r="F73" s="36" t="n">
        <v>6.2</v>
      </c>
      <c r="G73" s="32" t="n">
        <v>4.58</v>
      </c>
      <c r="H73" s="36" t="n">
        <v>42.3</v>
      </c>
      <c r="I73" s="36" t="n">
        <f aca="false">H73*4+G73*9+F73*4</f>
        <v>235.22</v>
      </c>
      <c r="AMC73" s="38"/>
      <c r="AMD73" s="38"/>
      <c r="AME73" s="38"/>
      <c r="AMF73" s="38"/>
      <c r="AMG73" s="38"/>
      <c r="AMH73" s="38"/>
      <c r="AMI73" s="38"/>
      <c r="AMJ73" s="38"/>
    </row>
    <row r="74" customFormat="false" ht="15" hidden="false" customHeight="false" outlineLevel="0" collapsed="false">
      <c r="A74" s="10"/>
      <c r="B74" s="31" t="s">
        <v>47</v>
      </c>
      <c r="C74" s="30" t="s">
        <v>48</v>
      </c>
      <c r="D74" s="29" t="n">
        <v>180</v>
      </c>
      <c r="E74" s="31"/>
      <c r="F74" s="31" t="n">
        <v>1.45</v>
      </c>
      <c r="G74" s="31" t="n">
        <v>1.25</v>
      </c>
      <c r="H74" s="31" t="n">
        <v>12.38</v>
      </c>
      <c r="I74" s="28" t="n">
        <f aca="false">H74*4+G74*9+F74*4</f>
        <v>66.57</v>
      </c>
    </row>
    <row r="75" customFormat="false" ht="15" hidden="false" customHeight="false" outlineLevel="0" collapsed="false">
      <c r="A75" s="10"/>
      <c r="B75" s="31"/>
      <c r="C75" s="30" t="s">
        <v>29</v>
      </c>
      <c r="D75" s="29" t="n">
        <v>40</v>
      </c>
      <c r="E75" s="31"/>
      <c r="F75" s="31" t="n">
        <v>3.04</v>
      </c>
      <c r="G75" s="28" t="n">
        <v>0.4</v>
      </c>
      <c r="H75" s="31" t="n">
        <v>19.32</v>
      </c>
      <c r="I75" s="28" t="n">
        <f aca="false">H75*4+G75*9+F75*4</f>
        <v>93.04</v>
      </c>
    </row>
    <row r="76" s="43" customFormat="true" ht="15" hidden="false" customHeight="false" outlineLevel="0" collapsed="false">
      <c r="A76" s="10"/>
      <c r="B76" s="58"/>
      <c r="C76" s="40" t="s">
        <v>32</v>
      </c>
      <c r="D76" s="56" t="n">
        <v>540</v>
      </c>
      <c r="E76" s="57" t="n">
        <v>80</v>
      </c>
      <c r="F76" s="56" t="n">
        <f aca="false">SUM(F70:F75)</f>
        <v>28.24</v>
      </c>
      <c r="G76" s="56" t="n">
        <f aca="false">SUM(G70:G75)</f>
        <v>22.28</v>
      </c>
      <c r="H76" s="56" t="n">
        <f aca="false">SUM(H70:H75)</f>
        <v>108.26</v>
      </c>
      <c r="I76" s="42" t="n">
        <f aca="false">H76*4+G76*9+F76*4</f>
        <v>746.52</v>
      </c>
      <c r="AMC76" s="44"/>
      <c r="AMD76" s="44"/>
      <c r="AME76" s="44"/>
      <c r="AMF76" s="44"/>
      <c r="AMG76" s="44"/>
      <c r="AMH76" s="44"/>
      <c r="AMI76" s="44"/>
      <c r="AMJ76" s="44"/>
    </row>
    <row r="77" customFormat="false" ht="13.9" hidden="false" customHeight="true" outlineLevel="0" collapsed="false">
      <c r="A77" s="10" t="s">
        <v>84</v>
      </c>
      <c r="B77" s="23" t="s">
        <v>19</v>
      </c>
      <c r="C77" s="23"/>
      <c r="D77" s="23"/>
      <c r="E77" s="23"/>
      <c r="F77" s="23"/>
      <c r="G77" s="23"/>
      <c r="H77" s="23"/>
      <c r="I77" s="23"/>
    </row>
    <row r="78" customFormat="false" ht="15" hidden="false" customHeight="false" outlineLevel="0" collapsed="false">
      <c r="A78" s="10"/>
      <c r="B78" s="29" t="s">
        <v>56</v>
      </c>
      <c r="C78" s="30" t="s">
        <v>57</v>
      </c>
      <c r="D78" s="29" t="n">
        <v>15</v>
      </c>
      <c r="E78" s="31"/>
      <c r="F78" s="28" t="n">
        <v>3.9</v>
      </c>
      <c r="G78" s="31" t="n">
        <v>3.92</v>
      </c>
      <c r="H78" s="61" t="n">
        <v>0</v>
      </c>
      <c r="I78" s="28" t="n">
        <f aca="false">H78*4+G78*9+F78*4</f>
        <v>50.88</v>
      </c>
    </row>
    <row r="79" customFormat="false" ht="15" hidden="false" customHeight="false" outlineLevel="0" collapsed="false">
      <c r="A79" s="10"/>
      <c r="B79" s="31" t="s">
        <v>85</v>
      </c>
      <c r="C79" s="50" t="s">
        <v>86</v>
      </c>
      <c r="D79" s="51" t="n">
        <v>90</v>
      </c>
      <c r="E79" s="32"/>
      <c r="F79" s="32" t="n">
        <v>7.5</v>
      </c>
      <c r="G79" s="32" t="n">
        <v>6.26</v>
      </c>
      <c r="H79" s="32" t="n">
        <v>10.56</v>
      </c>
      <c r="I79" s="28" t="n">
        <f aca="false">H79*4+G79*9+F79*4</f>
        <v>128.58</v>
      </c>
    </row>
    <row r="80" customFormat="false" ht="34.2" hidden="false" customHeight="true" outlineLevel="0" collapsed="false">
      <c r="A80" s="10"/>
      <c r="B80" s="32" t="s">
        <v>87</v>
      </c>
      <c r="C80" s="50" t="s">
        <v>88</v>
      </c>
      <c r="D80" s="51" t="n">
        <v>150</v>
      </c>
      <c r="E80" s="32"/>
      <c r="F80" s="32" t="n">
        <v>3.94</v>
      </c>
      <c r="G80" s="32" t="n">
        <v>12.5</v>
      </c>
      <c r="H80" s="32" t="n">
        <v>30.21</v>
      </c>
      <c r="I80" s="28" t="n">
        <f aca="false">H80*4+G80*9+F80*4</f>
        <v>249.1</v>
      </c>
    </row>
    <row r="81" customFormat="false" ht="15" hidden="false" customHeight="false" outlineLevel="0" collapsed="false">
      <c r="A81" s="10"/>
      <c r="B81" s="31" t="s">
        <v>26</v>
      </c>
      <c r="C81" s="30" t="s">
        <v>27</v>
      </c>
      <c r="D81" s="29" t="s">
        <v>28</v>
      </c>
      <c r="E81" s="31"/>
      <c r="F81" s="31" t="n">
        <v>0.05</v>
      </c>
      <c r="G81" s="31" t="n">
        <v>0.01</v>
      </c>
      <c r="H81" s="31" t="n">
        <v>10.16</v>
      </c>
      <c r="I81" s="28" t="n">
        <f aca="false">H81*4+G81*9+F81*4</f>
        <v>40.93</v>
      </c>
    </row>
    <row r="82" customFormat="false" ht="15" hidden="false" customHeight="false" outlineLevel="0" collapsed="false">
      <c r="A82" s="10"/>
      <c r="B82" s="31"/>
      <c r="C82" s="30" t="s">
        <v>29</v>
      </c>
      <c r="D82" s="29" t="n">
        <v>40</v>
      </c>
      <c r="E82" s="31"/>
      <c r="F82" s="31" t="n">
        <v>3.04</v>
      </c>
      <c r="G82" s="28" t="n">
        <v>0.4</v>
      </c>
      <c r="H82" s="31" t="n">
        <v>19.32</v>
      </c>
      <c r="I82" s="28" t="n">
        <f aca="false">H82*4+G82*9+F82*4</f>
        <v>93.04</v>
      </c>
    </row>
    <row r="83" customFormat="false" ht="15" hidden="false" customHeight="false" outlineLevel="0" collapsed="false">
      <c r="A83" s="10"/>
      <c r="B83" s="31"/>
      <c r="C83" s="30"/>
      <c r="D83" s="29"/>
      <c r="E83" s="31"/>
      <c r="F83" s="28"/>
      <c r="G83" s="28"/>
      <c r="H83" s="28"/>
      <c r="I83" s="28" t="n">
        <f aca="false">H83*4+G83*9+F83*4</f>
        <v>0</v>
      </c>
    </row>
    <row r="84" s="43" customFormat="true" ht="15" hidden="false" customHeight="false" outlineLevel="0" collapsed="false">
      <c r="A84" s="10"/>
      <c r="B84" s="58" t="s">
        <v>32</v>
      </c>
      <c r="C84" s="58"/>
      <c r="D84" s="56" t="n">
        <v>500</v>
      </c>
      <c r="E84" s="57" t="n">
        <v>80</v>
      </c>
      <c r="F84" s="56" t="n">
        <f aca="false">SUM(F78:F83)</f>
        <v>18.43</v>
      </c>
      <c r="G84" s="56" t="n">
        <f aca="false">SUM(G78:G83)</f>
        <v>23.09</v>
      </c>
      <c r="H84" s="56" t="n">
        <f aca="false">SUM(H78:H83)</f>
        <v>70.25</v>
      </c>
      <c r="I84" s="42" t="n">
        <f aca="false">H84*4+G84*9+F84*4</f>
        <v>562.53</v>
      </c>
      <c r="AMC84" s="44"/>
      <c r="AMD84" s="44"/>
      <c r="AME84" s="44"/>
      <c r="AMF84" s="44"/>
      <c r="AMG84" s="44"/>
      <c r="AMH84" s="44"/>
      <c r="AMI84" s="44"/>
      <c r="AMJ84" s="44"/>
    </row>
    <row r="85" customFormat="false" ht="15" hidden="false" customHeight="true" outlineLevel="0" collapsed="false">
      <c r="A85" s="62" t="s">
        <v>89</v>
      </c>
      <c r="B85" s="62"/>
      <c r="C85" s="62"/>
      <c r="D85" s="63"/>
      <c r="E85" s="64" t="n">
        <f aca="false">(E18+E25+E33+E39+E47+E53+E61+E69+E76+E84)/10</f>
        <v>80</v>
      </c>
      <c r="F85" s="64" t="n">
        <f aca="false">(F18+F25+F33+F39+F47+F53+F61+F69+F76+F84)/10</f>
        <v>22.083</v>
      </c>
      <c r="G85" s="64" t="n">
        <f aca="false">(G18+G25+G33+G39+G47+G53+G61+G69+G76+G84)/10</f>
        <v>21.056</v>
      </c>
      <c r="H85" s="64" t="n">
        <f aca="false">(H18+H25+H33+H39+H47+H53+H61+H69+H76+H84)/10</f>
        <v>75.69</v>
      </c>
      <c r="I85" s="64" t="n">
        <f aca="false">(I18+I25+I33+I39+I47+I53+I61+I69+I76+I84)/10</f>
        <v>580.596</v>
      </c>
    </row>
    <row r="86" customFormat="false" ht="15" hidden="false" customHeight="true" outlineLevel="0" collapsed="false">
      <c r="A86" s="62" t="s">
        <v>90</v>
      </c>
      <c r="B86" s="62"/>
      <c r="C86" s="62"/>
      <c r="D86" s="65"/>
      <c r="E86" s="66"/>
      <c r="F86" s="67" t="n">
        <f aca="false">F85/77*100</f>
        <v>28.6792207792208</v>
      </c>
      <c r="G86" s="67" t="n">
        <f aca="false">G85/79*100</f>
        <v>26.653164556962</v>
      </c>
      <c r="H86" s="67" t="n">
        <f aca="false">H85/335*100</f>
        <v>22.5940298507463</v>
      </c>
      <c r="I86" s="67" t="n">
        <f aca="false">I85/2350*100</f>
        <v>24.7062127659574</v>
      </c>
    </row>
    <row r="87" customFormat="false" ht="15" hidden="false" customHeight="true" outlineLevel="0" collapsed="false">
      <c r="A87" s="62" t="s">
        <v>91</v>
      </c>
      <c r="B87" s="62"/>
      <c r="C87" s="62"/>
      <c r="D87" s="68"/>
      <c r="E87" s="54"/>
      <c r="F87" s="63" t="n">
        <v>77</v>
      </c>
      <c r="G87" s="63" t="n">
        <v>79</v>
      </c>
      <c r="H87" s="63" t="n">
        <v>335</v>
      </c>
      <c r="I87" s="69" t="n">
        <v>2350</v>
      </c>
    </row>
    <row r="88" customFormat="false" ht="42" hidden="false" customHeight="true" outlineLevel="0" collapsed="false">
      <c r="A88" s="10" t="s">
        <v>92</v>
      </c>
      <c r="B88" s="10"/>
      <c r="C88" s="10"/>
      <c r="D88" s="10"/>
      <c r="E88" s="10"/>
      <c r="F88" s="10"/>
      <c r="G88" s="10"/>
      <c r="H88" s="10"/>
      <c r="I88" s="10"/>
    </row>
    <row r="89" customFormat="false" ht="15" hidden="false" customHeight="false" outlineLevel="0" collapsed="false">
      <c r="A89" s="70"/>
      <c r="B89" s="70"/>
      <c r="C89" s="70"/>
      <c r="D89" s="71"/>
      <c r="E89" s="71"/>
      <c r="F89" s="70"/>
      <c r="G89" s="70"/>
      <c r="H89" s="70"/>
      <c r="I89" s="72"/>
    </row>
    <row r="90" customFormat="false" ht="13.9" hidden="false" customHeight="true" outlineLevel="0" collapsed="false">
      <c r="A90" s="73"/>
      <c r="B90" s="74"/>
      <c r="C90" s="74"/>
      <c r="D90" s="74"/>
      <c r="E90" s="74"/>
      <c r="F90" s="74"/>
      <c r="G90" s="75"/>
      <c r="H90" s="75"/>
      <c r="I90" s="72"/>
    </row>
    <row r="91" customFormat="false" ht="15" hidden="false" customHeight="false" outlineLevel="0" collapsed="false">
      <c r="A91" s="73"/>
      <c r="B91" s="76"/>
      <c r="C91" s="75"/>
      <c r="D91" s="77"/>
      <c r="E91" s="77"/>
      <c r="F91" s="75"/>
      <c r="G91" s="75"/>
      <c r="H91" s="75"/>
      <c r="I91" s="72"/>
    </row>
    <row r="92" customFormat="false" ht="15" hidden="false" customHeight="false" outlineLevel="0" collapsed="false">
      <c r="A92" s="73"/>
      <c r="B92" s="76"/>
      <c r="C92" s="75"/>
      <c r="D92" s="77"/>
      <c r="E92" s="77"/>
      <c r="F92" s="75"/>
      <c r="G92" s="75"/>
      <c r="H92" s="75"/>
      <c r="I92" s="72"/>
    </row>
    <row r="93" customFormat="false" ht="13.9" hidden="false" customHeight="true" outlineLevel="0" collapsed="false">
      <c r="A93" s="73"/>
      <c r="B93" s="74"/>
      <c r="C93" s="74"/>
      <c r="D93" s="74"/>
      <c r="E93" s="74"/>
      <c r="F93" s="74"/>
      <c r="G93" s="75"/>
      <c r="H93" s="75"/>
      <c r="I93" s="72"/>
    </row>
    <row r="94" customFormat="false" ht="15" hidden="false" customHeight="false" outlineLevel="0" collapsed="false">
      <c r="A94" s="73"/>
      <c r="B94" s="76"/>
      <c r="C94" s="75"/>
      <c r="D94" s="77"/>
      <c r="E94" s="77"/>
      <c r="F94" s="75"/>
      <c r="G94" s="75"/>
      <c r="H94" s="75"/>
      <c r="I94" s="72"/>
    </row>
    <row r="95" customFormat="false" ht="13.9" hidden="false" customHeight="true" outlineLevel="0" collapsed="false">
      <c r="A95" s="73"/>
      <c r="B95" s="74"/>
      <c r="C95" s="74"/>
      <c r="D95" s="74"/>
      <c r="E95" s="74"/>
      <c r="F95" s="74"/>
      <c r="G95" s="75"/>
      <c r="H95" s="75"/>
      <c r="I95" s="72"/>
    </row>
    <row r="96" customFormat="false" ht="15" hidden="false" customHeight="false" outlineLevel="0" collapsed="false">
      <c r="A96" s="73"/>
      <c r="B96" s="72"/>
      <c r="C96" s="72"/>
      <c r="D96" s="72"/>
      <c r="E96" s="78"/>
      <c r="F96" s="72"/>
      <c r="G96" s="72"/>
      <c r="H96" s="72"/>
      <c r="I96" s="72"/>
    </row>
  </sheetData>
  <mergeCells count="267">
    <mergeCell ref="E1:I1"/>
    <mergeCell ref="E2:I2"/>
    <mergeCell ref="E3:I3"/>
    <mergeCell ref="A4:I4"/>
    <mergeCell ref="A6:I6"/>
    <mergeCell ref="J6:R6"/>
    <mergeCell ref="S6:AA6"/>
    <mergeCell ref="AB6:AJ6"/>
    <mergeCell ref="AK6:AS6"/>
    <mergeCell ref="AT6:BB6"/>
    <mergeCell ref="BC6:BK6"/>
    <mergeCell ref="BL6:BT6"/>
    <mergeCell ref="BU6:CC6"/>
    <mergeCell ref="CD6:CL6"/>
    <mergeCell ref="CM6:CU6"/>
    <mergeCell ref="CV6:DD6"/>
    <mergeCell ref="DE6:DM6"/>
    <mergeCell ref="DN6:DV6"/>
    <mergeCell ref="DW6:EE6"/>
    <mergeCell ref="EF6:EN6"/>
    <mergeCell ref="EO6:EW6"/>
    <mergeCell ref="EX6:FF6"/>
    <mergeCell ref="FG6:FO6"/>
    <mergeCell ref="FP6:FX6"/>
    <mergeCell ref="FY6:GG6"/>
    <mergeCell ref="GH6:GP6"/>
    <mergeCell ref="GQ6:GY6"/>
    <mergeCell ref="GZ6:HH6"/>
    <mergeCell ref="HI6:HQ6"/>
    <mergeCell ref="HR6:HZ6"/>
    <mergeCell ref="IA6:II6"/>
    <mergeCell ref="IJ6:IR6"/>
    <mergeCell ref="IS6:JA6"/>
    <mergeCell ref="JB6:JJ6"/>
    <mergeCell ref="JK6:JS6"/>
    <mergeCell ref="JT6:KB6"/>
    <mergeCell ref="KC6:KK6"/>
    <mergeCell ref="KL6:KT6"/>
    <mergeCell ref="KU6:LC6"/>
    <mergeCell ref="LD6:LL6"/>
    <mergeCell ref="LM6:LU6"/>
    <mergeCell ref="LV6:MD6"/>
    <mergeCell ref="ME6:MM6"/>
    <mergeCell ref="MN6:MV6"/>
    <mergeCell ref="MW6:NE6"/>
    <mergeCell ref="NF6:NN6"/>
    <mergeCell ref="NO6:NW6"/>
    <mergeCell ref="NX6:OF6"/>
    <mergeCell ref="OG6:OO6"/>
    <mergeCell ref="OP6:OX6"/>
    <mergeCell ref="OY6:PG6"/>
    <mergeCell ref="PH6:PP6"/>
    <mergeCell ref="PQ6:PY6"/>
    <mergeCell ref="PZ6:QH6"/>
    <mergeCell ref="QI6:QQ6"/>
    <mergeCell ref="QR6:QZ6"/>
    <mergeCell ref="RA6:RI6"/>
    <mergeCell ref="RJ6:RR6"/>
    <mergeCell ref="RS6:SA6"/>
    <mergeCell ref="SB6:SJ6"/>
    <mergeCell ref="SK6:SS6"/>
    <mergeCell ref="ST6:TB6"/>
    <mergeCell ref="TC6:TK6"/>
    <mergeCell ref="TL6:TT6"/>
    <mergeCell ref="TU6:UC6"/>
    <mergeCell ref="UD6:UL6"/>
    <mergeCell ref="UM6:UU6"/>
    <mergeCell ref="UV6:VD6"/>
    <mergeCell ref="VE6:VM6"/>
    <mergeCell ref="VN6:VV6"/>
    <mergeCell ref="VW6:WE6"/>
    <mergeCell ref="WF6:WN6"/>
    <mergeCell ref="WO6:WW6"/>
    <mergeCell ref="WX6:XF6"/>
    <mergeCell ref="XG6:XO6"/>
    <mergeCell ref="XP6:XX6"/>
    <mergeCell ref="XY6:YG6"/>
    <mergeCell ref="YH6:YP6"/>
    <mergeCell ref="YQ6:YY6"/>
    <mergeCell ref="YZ6:ZH6"/>
    <mergeCell ref="ZI6:ZQ6"/>
    <mergeCell ref="ZR6:ZZ6"/>
    <mergeCell ref="AAA6:AAI6"/>
    <mergeCell ref="AAJ6:AAR6"/>
    <mergeCell ref="AAS6:ABA6"/>
    <mergeCell ref="ABB6:ABJ6"/>
    <mergeCell ref="ABK6:ABS6"/>
    <mergeCell ref="ABT6:ACB6"/>
    <mergeCell ref="ACC6:ACK6"/>
    <mergeCell ref="ACL6:ACT6"/>
    <mergeCell ref="ACU6:ADC6"/>
    <mergeCell ref="ADD6:ADL6"/>
    <mergeCell ref="ADM6:ADU6"/>
    <mergeCell ref="ADV6:AED6"/>
    <mergeCell ref="AEE6:AEM6"/>
    <mergeCell ref="AEN6:AEV6"/>
    <mergeCell ref="AEW6:AFE6"/>
    <mergeCell ref="AFF6:AFN6"/>
    <mergeCell ref="AFO6:AFW6"/>
    <mergeCell ref="AFX6:AGF6"/>
    <mergeCell ref="AGG6:AGO6"/>
    <mergeCell ref="AGP6:AGX6"/>
    <mergeCell ref="AGY6:AHG6"/>
    <mergeCell ref="AHH6:AHP6"/>
    <mergeCell ref="AHQ6:AHY6"/>
    <mergeCell ref="AHZ6:AIH6"/>
    <mergeCell ref="AII6:AIQ6"/>
    <mergeCell ref="AIR6:AIZ6"/>
    <mergeCell ref="AJA6:AJI6"/>
    <mergeCell ref="AJJ6:AJR6"/>
    <mergeCell ref="AJS6:AKA6"/>
    <mergeCell ref="AKB6:AKJ6"/>
    <mergeCell ref="AKK6:AKS6"/>
    <mergeCell ref="AKT6:ALB6"/>
    <mergeCell ref="ALC6:ALK6"/>
    <mergeCell ref="ALL6:ALT6"/>
    <mergeCell ref="ALU6:AMC6"/>
    <mergeCell ref="AMD6:AMJ6"/>
    <mergeCell ref="A7:I7"/>
    <mergeCell ref="J7:R7"/>
    <mergeCell ref="S7:AA7"/>
    <mergeCell ref="AB7:AJ7"/>
    <mergeCell ref="AK7:AS7"/>
    <mergeCell ref="AT7:BB7"/>
    <mergeCell ref="BC7:BK7"/>
    <mergeCell ref="BL7:BT7"/>
    <mergeCell ref="BU7:CC7"/>
    <mergeCell ref="CD7:CL7"/>
    <mergeCell ref="CM7:CU7"/>
    <mergeCell ref="CV7:DD7"/>
    <mergeCell ref="DE7:DM7"/>
    <mergeCell ref="DN7:DV7"/>
    <mergeCell ref="DW7:EE7"/>
    <mergeCell ref="EF7:EN7"/>
    <mergeCell ref="EO7:EW7"/>
    <mergeCell ref="EX7:FF7"/>
    <mergeCell ref="FG7:FO7"/>
    <mergeCell ref="FP7:FX7"/>
    <mergeCell ref="FY7:GG7"/>
    <mergeCell ref="GH7:GP7"/>
    <mergeCell ref="GQ7:GY7"/>
    <mergeCell ref="GZ7:HH7"/>
    <mergeCell ref="HI7:HQ7"/>
    <mergeCell ref="HR7:HZ7"/>
    <mergeCell ref="IA7:II7"/>
    <mergeCell ref="IJ7:IR7"/>
    <mergeCell ref="IS7:JA7"/>
    <mergeCell ref="JB7:JJ7"/>
    <mergeCell ref="JK7:JS7"/>
    <mergeCell ref="JT7:KB7"/>
    <mergeCell ref="KC7:KK7"/>
    <mergeCell ref="KL7:KT7"/>
    <mergeCell ref="KU7:LC7"/>
    <mergeCell ref="LD7:LL7"/>
    <mergeCell ref="LM7:LU7"/>
    <mergeCell ref="LV7:MD7"/>
    <mergeCell ref="ME7:MM7"/>
    <mergeCell ref="MN7:MV7"/>
    <mergeCell ref="MW7:NE7"/>
    <mergeCell ref="NF7:NN7"/>
    <mergeCell ref="NO7:NW7"/>
    <mergeCell ref="NX7:OF7"/>
    <mergeCell ref="OG7:OO7"/>
    <mergeCell ref="OP7:OX7"/>
    <mergeCell ref="OY7:PG7"/>
    <mergeCell ref="PH7:PP7"/>
    <mergeCell ref="PQ7:PY7"/>
    <mergeCell ref="PZ7:QH7"/>
    <mergeCell ref="QI7:QQ7"/>
    <mergeCell ref="QR7:QZ7"/>
    <mergeCell ref="RA7:RI7"/>
    <mergeCell ref="RJ7:RR7"/>
    <mergeCell ref="RS7:SA7"/>
    <mergeCell ref="SB7:SJ7"/>
    <mergeCell ref="SK7:SS7"/>
    <mergeCell ref="ST7:TB7"/>
    <mergeCell ref="TC7:TK7"/>
    <mergeCell ref="TL7:TT7"/>
    <mergeCell ref="TU7:UC7"/>
    <mergeCell ref="UD7:UL7"/>
    <mergeCell ref="UM7:UU7"/>
    <mergeCell ref="UV7:VD7"/>
    <mergeCell ref="VE7:VM7"/>
    <mergeCell ref="VN7:VV7"/>
    <mergeCell ref="VW7:WE7"/>
    <mergeCell ref="WF7:WN7"/>
    <mergeCell ref="WO7:WW7"/>
    <mergeCell ref="WX7:XF7"/>
    <mergeCell ref="XG7:XO7"/>
    <mergeCell ref="XP7:XX7"/>
    <mergeCell ref="XY7:YG7"/>
    <mergeCell ref="YH7:YP7"/>
    <mergeCell ref="YQ7:YY7"/>
    <mergeCell ref="YZ7:ZH7"/>
    <mergeCell ref="ZI7:ZQ7"/>
    <mergeCell ref="ZR7:ZZ7"/>
    <mergeCell ref="AAA7:AAI7"/>
    <mergeCell ref="AAJ7:AAR7"/>
    <mergeCell ref="AAS7:ABA7"/>
    <mergeCell ref="ABB7:ABJ7"/>
    <mergeCell ref="ABK7:ABS7"/>
    <mergeCell ref="ABT7:ACB7"/>
    <mergeCell ref="ACC7:ACK7"/>
    <mergeCell ref="ACL7:ACT7"/>
    <mergeCell ref="ACU7:ADC7"/>
    <mergeCell ref="ADD7:ADL7"/>
    <mergeCell ref="ADM7:ADU7"/>
    <mergeCell ref="ADV7:AED7"/>
    <mergeCell ref="AEE7:AEM7"/>
    <mergeCell ref="AEN7:AEV7"/>
    <mergeCell ref="AEW7:AFE7"/>
    <mergeCell ref="AFF7:AFN7"/>
    <mergeCell ref="AFO7:AFW7"/>
    <mergeCell ref="AFX7:AGF7"/>
    <mergeCell ref="AGG7:AGO7"/>
    <mergeCell ref="AGP7:AGX7"/>
    <mergeCell ref="AGY7:AHG7"/>
    <mergeCell ref="AHH7:AHP7"/>
    <mergeCell ref="AHQ7:AHY7"/>
    <mergeCell ref="AHZ7:AIH7"/>
    <mergeCell ref="AII7:AIQ7"/>
    <mergeCell ref="AIR7:AIZ7"/>
    <mergeCell ref="AJA7:AJI7"/>
    <mergeCell ref="AJJ7:AJR7"/>
    <mergeCell ref="AJS7:AKA7"/>
    <mergeCell ref="AKB7:AKJ7"/>
    <mergeCell ref="AKK7:AKS7"/>
    <mergeCell ref="AKT7:ALB7"/>
    <mergeCell ref="ALC7:ALK7"/>
    <mergeCell ref="ALL7:ALT7"/>
    <mergeCell ref="ALU7:AMC7"/>
    <mergeCell ref="AMD7:AMJ7"/>
    <mergeCell ref="A8:A9"/>
    <mergeCell ref="B8:B9"/>
    <mergeCell ref="C8:C9"/>
    <mergeCell ref="D8:D9"/>
    <mergeCell ref="E8:E9"/>
    <mergeCell ref="F8:H8"/>
    <mergeCell ref="I8:I9"/>
    <mergeCell ref="A11:A18"/>
    <mergeCell ref="B11:I11"/>
    <mergeCell ref="A19:A25"/>
    <mergeCell ref="B19:I19"/>
    <mergeCell ref="A26:A33"/>
    <mergeCell ref="B26:I26"/>
    <mergeCell ref="A34:A39"/>
    <mergeCell ref="B34:I34"/>
    <mergeCell ref="A40:A47"/>
    <mergeCell ref="B40:I40"/>
    <mergeCell ref="A48:A53"/>
    <mergeCell ref="B48:I48"/>
    <mergeCell ref="A54:A61"/>
    <mergeCell ref="B54:I54"/>
    <mergeCell ref="A62:A69"/>
    <mergeCell ref="B62:I62"/>
    <mergeCell ref="A70:A76"/>
    <mergeCell ref="B70:I70"/>
    <mergeCell ref="A77:A84"/>
    <mergeCell ref="B77:I77"/>
    <mergeCell ref="B84:C84"/>
    <mergeCell ref="A85:C85"/>
    <mergeCell ref="A86:C86"/>
    <mergeCell ref="A87:C87"/>
    <mergeCell ref="A88:I88"/>
    <mergeCell ref="B90:F90"/>
    <mergeCell ref="B93:F93"/>
    <mergeCell ref="B95:F9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7"/>
  <sheetViews>
    <sheetView showFormulas="false" showGridLines="true" showRowColHeaders="true" showZeros="true" rightToLeft="false" tabSelected="false" showOutlineSymbols="true" defaultGridColor="true" view="pageBreakPreview" topLeftCell="A1" colorId="64" zoomScale="77" zoomScaleNormal="100" zoomScalePageLayoutView="77" workbookViewId="0">
      <selection pane="topLeft" activeCell="E2" activeCellId="0" sqref="E2"/>
    </sheetView>
  </sheetViews>
  <sheetFormatPr defaultColWidth="9.13671875" defaultRowHeight="13.8" zeroHeight="false" outlineLevelRow="0" outlineLevelCol="0"/>
  <cols>
    <col collapsed="false" customWidth="true" hidden="false" outlineLevel="0" max="1" min="1" style="79" width="6.88"/>
    <col collapsed="false" customWidth="true" hidden="false" outlineLevel="0" max="2" min="2" style="80" width="10.85"/>
    <col collapsed="false" customWidth="true" hidden="false" outlineLevel="0" max="3" min="3" style="80" width="37.34"/>
    <col collapsed="false" customWidth="true" hidden="false" outlineLevel="0" max="4" min="4" style="80" width="9.29"/>
    <col collapsed="false" customWidth="true" hidden="false" outlineLevel="0" max="5" min="5" style="81" width="9.29"/>
    <col collapsed="false" customWidth="false" hidden="false" outlineLevel="0" max="8" min="6" style="80" width="9.13"/>
    <col collapsed="false" customWidth="true" hidden="false" outlineLevel="0" max="9" min="9" style="80" width="10"/>
    <col collapsed="false" customWidth="false" hidden="false" outlineLevel="0" max="1007" min="10" style="80" width="9.13"/>
    <col collapsed="false" customWidth="true" hidden="false" outlineLevel="0" max="1024" min="1008" style="0" width="11.57"/>
  </cols>
  <sheetData>
    <row r="1" customFormat="false" ht="28.35" hidden="false" customHeight="true" outlineLevel="0" collapsed="false">
      <c r="A1" s="5" t="s">
        <v>0</v>
      </c>
      <c r="B1" s="6"/>
      <c r="C1" s="6"/>
      <c r="D1" s="6"/>
      <c r="E1" s="7"/>
      <c r="F1" s="7"/>
      <c r="G1" s="7"/>
      <c r="H1" s="7"/>
      <c r="I1" s="7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ME1" s="4"/>
      <c r="AMF1" s="4"/>
      <c r="AMG1" s="4"/>
      <c r="AMH1" s="4"/>
      <c r="AMI1" s="4"/>
      <c r="AMJ1" s="4"/>
    </row>
    <row r="2" s="4" customFormat="true" ht="26.1" hidden="false" customHeight="true" outlineLevel="0" collapsed="false">
      <c r="A2" s="5" t="s">
        <v>1</v>
      </c>
      <c r="B2" s="6"/>
      <c r="C2" s="6"/>
      <c r="D2" s="6"/>
      <c r="E2" s="8"/>
      <c r="F2" s="8"/>
      <c r="G2" s="8"/>
      <c r="H2" s="8"/>
      <c r="I2" s="8"/>
    </row>
    <row r="3" s="4" customFormat="true" ht="21.2" hidden="false" customHeight="true" outlineLevel="0" collapsed="false">
      <c r="A3" s="5"/>
      <c r="B3" s="6"/>
      <c r="C3" s="6"/>
      <c r="D3" s="6"/>
      <c r="E3" s="9" t="s">
        <v>3</v>
      </c>
      <c r="F3" s="9"/>
      <c r="G3" s="9"/>
      <c r="H3" s="9"/>
      <c r="I3" s="9"/>
    </row>
    <row r="4" s="4" customFormat="true" ht="15" hidden="false" customHeight="false" outlineLevel="0" collapsed="false">
      <c r="A4" s="5"/>
      <c r="B4" s="6"/>
      <c r="C4" s="6"/>
      <c r="D4" s="6"/>
      <c r="E4" s="8"/>
      <c r="F4" s="8"/>
      <c r="G4" s="8"/>
      <c r="H4" s="8"/>
      <c r="I4" s="8"/>
    </row>
    <row r="5" s="4" customFormat="true" ht="18.65" hidden="false" customHeight="true" outlineLevel="0" collapsed="false">
      <c r="A5" s="5"/>
      <c r="B5" s="6"/>
      <c r="C5" s="6"/>
      <c r="D5" s="6"/>
      <c r="E5" s="11"/>
      <c r="F5" s="12"/>
      <c r="G5" s="12"/>
      <c r="H5" s="12"/>
      <c r="I5" s="6"/>
    </row>
    <row r="6" s="4" customFormat="true" ht="44.75" hidden="false" customHeight="true" outlineLevel="0" collapsed="false">
      <c r="A6" s="10" t="s">
        <v>93</v>
      </c>
      <c r="B6" s="10"/>
      <c r="C6" s="10"/>
      <c r="D6" s="10"/>
      <c r="E6" s="10"/>
      <c r="F6" s="10"/>
      <c r="G6" s="10"/>
      <c r="H6" s="10"/>
      <c r="I6" s="10"/>
      <c r="AME6" s="15"/>
      <c r="AMF6" s="15"/>
      <c r="AMG6" s="15"/>
      <c r="AMH6" s="15"/>
      <c r="AMI6" s="15"/>
      <c r="AMJ6" s="15"/>
    </row>
    <row r="7" s="15" customFormat="true" ht="31.7" hidden="false" customHeight="true" outlineLevel="0" collapsed="false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5" t="s">
        <v>6</v>
      </c>
      <c r="FY7" s="15" t="s">
        <v>6</v>
      </c>
      <c r="GH7" s="15" t="s">
        <v>6</v>
      </c>
      <c r="GQ7" s="15" t="s">
        <v>6</v>
      </c>
      <c r="GZ7" s="15" t="s">
        <v>6</v>
      </c>
      <c r="HI7" s="15" t="s">
        <v>6</v>
      </c>
      <c r="HR7" s="15" t="s">
        <v>6</v>
      </c>
      <c r="IA7" s="15" t="s">
        <v>6</v>
      </c>
      <c r="IJ7" s="15" t="s">
        <v>6</v>
      </c>
      <c r="IS7" s="15" t="s">
        <v>6</v>
      </c>
      <c r="JB7" s="15" t="s">
        <v>6</v>
      </c>
      <c r="JK7" s="15" t="s">
        <v>6</v>
      </c>
      <c r="JT7" s="15" t="s">
        <v>6</v>
      </c>
      <c r="KC7" s="15" t="s">
        <v>6</v>
      </c>
      <c r="KL7" s="15" t="s">
        <v>6</v>
      </c>
      <c r="KU7" s="15" t="s">
        <v>6</v>
      </c>
      <c r="LD7" s="15" t="s">
        <v>6</v>
      </c>
      <c r="LM7" s="15" t="s">
        <v>6</v>
      </c>
      <c r="LV7" s="15" t="s">
        <v>6</v>
      </c>
      <c r="ME7" s="15" t="s">
        <v>6</v>
      </c>
      <c r="MN7" s="15" t="s">
        <v>6</v>
      </c>
      <c r="MW7" s="15" t="s">
        <v>6</v>
      </c>
      <c r="NF7" s="15" t="s">
        <v>6</v>
      </c>
      <c r="NO7" s="15" t="s">
        <v>6</v>
      </c>
      <c r="NX7" s="15" t="s">
        <v>6</v>
      </c>
      <c r="OG7" s="15" t="s">
        <v>6</v>
      </c>
      <c r="OP7" s="15" t="s">
        <v>6</v>
      </c>
      <c r="OY7" s="15" t="s">
        <v>6</v>
      </c>
      <c r="PH7" s="15" t="s">
        <v>6</v>
      </c>
      <c r="PQ7" s="15" t="s">
        <v>6</v>
      </c>
      <c r="PZ7" s="15" t="s">
        <v>6</v>
      </c>
      <c r="QI7" s="15" t="s">
        <v>6</v>
      </c>
      <c r="QR7" s="15" t="s">
        <v>6</v>
      </c>
      <c r="RA7" s="15" t="s">
        <v>6</v>
      </c>
      <c r="RJ7" s="15" t="s">
        <v>6</v>
      </c>
      <c r="RS7" s="15" t="s">
        <v>6</v>
      </c>
      <c r="SB7" s="15" t="s">
        <v>6</v>
      </c>
      <c r="SK7" s="15" t="s">
        <v>6</v>
      </c>
      <c r="ST7" s="15" t="s">
        <v>6</v>
      </c>
      <c r="TC7" s="15" t="s">
        <v>6</v>
      </c>
      <c r="TL7" s="15" t="s">
        <v>6</v>
      </c>
      <c r="TU7" s="15" t="s">
        <v>6</v>
      </c>
      <c r="UD7" s="15" t="s">
        <v>6</v>
      </c>
      <c r="UM7" s="15" t="s">
        <v>6</v>
      </c>
      <c r="UV7" s="15" t="s">
        <v>6</v>
      </c>
      <c r="VE7" s="15" t="s">
        <v>6</v>
      </c>
      <c r="VN7" s="15" t="s">
        <v>6</v>
      </c>
      <c r="VW7" s="15" t="s">
        <v>6</v>
      </c>
      <c r="WF7" s="15" t="s">
        <v>6</v>
      </c>
      <c r="WO7" s="15" t="s">
        <v>6</v>
      </c>
      <c r="WX7" s="15" t="s">
        <v>6</v>
      </c>
      <c r="XG7" s="15" t="s">
        <v>6</v>
      </c>
      <c r="XP7" s="15" t="s">
        <v>6</v>
      </c>
      <c r="XY7" s="15" t="s">
        <v>6</v>
      </c>
      <c r="YH7" s="15" t="s">
        <v>6</v>
      </c>
      <c r="YQ7" s="15" t="s">
        <v>6</v>
      </c>
      <c r="YZ7" s="15" t="s">
        <v>6</v>
      </c>
      <c r="ZI7" s="15" t="s">
        <v>6</v>
      </c>
      <c r="ZR7" s="15" t="s">
        <v>6</v>
      </c>
      <c r="AAA7" s="15" t="s">
        <v>6</v>
      </c>
      <c r="AAJ7" s="15" t="s">
        <v>6</v>
      </c>
      <c r="AAS7" s="15" t="s">
        <v>6</v>
      </c>
      <c r="ABB7" s="15" t="s">
        <v>6</v>
      </c>
      <c r="ABK7" s="15" t="s">
        <v>6</v>
      </c>
      <c r="ABT7" s="15" t="s">
        <v>6</v>
      </c>
      <c r="ACC7" s="15" t="s">
        <v>6</v>
      </c>
      <c r="ACL7" s="15" t="s">
        <v>6</v>
      </c>
      <c r="ACU7" s="15" t="s">
        <v>6</v>
      </c>
      <c r="ADD7" s="15" t="s">
        <v>6</v>
      </c>
      <c r="ADM7" s="15" t="s">
        <v>6</v>
      </c>
      <c r="ADV7" s="15" t="s">
        <v>6</v>
      </c>
      <c r="AEE7" s="15" t="s">
        <v>6</v>
      </c>
      <c r="AEN7" s="15" t="s">
        <v>6</v>
      </c>
      <c r="AEW7" s="15" t="s">
        <v>6</v>
      </c>
      <c r="AFF7" s="15" t="s">
        <v>6</v>
      </c>
      <c r="AFO7" s="15" t="s">
        <v>6</v>
      </c>
      <c r="AFX7" s="15" t="s">
        <v>6</v>
      </c>
      <c r="AGG7" s="15" t="s">
        <v>6</v>
      </c>
      <c r="AGP7" s="15" t="s">
        <v>6</v>
      </c>
      <c r="AGY7" s="15" t="s">
        <v>6</v>
      </c>
      <c r="AHH7" s="15" t="s">
        <v>6</v>
      </c>
      <c r="AHQ7" s="15" t="s">
        <v>6</v>
      </c>
      <c r="AHZ7" s="15" t="s">
        <v>6</v>
      </c>
      <c r="AII7" s="15" t="s">
        <v>6</v>
      </c>
      <c r="AIR7" s="15" t="s">
        <v>6</v>
      </c>
      <c r="AJA7" s="15" t="s">
        <v>6</v>
      </c>
      <c r="AJJ7" s="15" t="s">
        <v>6</v>
      </c>
      <c r="AJS7" s="15" t="s">
        <v>6</v>
      </c>
      <c r="AKB7" s="15" t="s">
        <v>6</v>
      </c>
      <c r="AKK7" s="15" t="s">
        <v>6</v>
      </c>
      <c r="AKT7" s="15" t="s">
        <v>6</v>
      </c>
      <c r="ALC7" s="15" t="s">
        <v>6</v>
      </c>
      <c r="ALL7" s="15" t="s">
        <v>6</v>
      </c>
      <c r="ALU7" s="15" t="s">
        <v>6</v>
      </c>
      <c r="AMD7" s="15" t="s">
        <v>6</v>
      </c>
    </row>
    <row r="8" s="15" customFormat="true" ht="13.9" hidden="false" customHeight="true" outlineLevel="0" collapsed="false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5" t="s">
        <v>7</v>
      </c>
      <c r="FY8" s="15" t="s">
        <v>7</v>
      </c>
      <c r="GH8" s="15" t="s">
        <v>7</v>
      </c>
      <c r="GQ8" s="15" t="s">
        <v>7</v>
      </c>
      <c r="GZ8" s="15" t="s">
        <v>7</v>
      </c>
      <c r="HI8" s="15" t="s">
        <v>7</v>
      </c>
      <c r="HR8" s="15" t="s">
        <v>7</v>
      </c>
      <c r="IA8" s="15" t="s">
        <v>7</v>
      </c>
      <c r="IJ8" s="15" t="s">
        <v>7</v>
      </c>
      <c r="IS8" s="15" t="s">
        <v>7</v>
      </c>
      <c r="JB8" s="15" t="s">
        <v>7</v>
      </c>
      <c r="JK8" s="15" t="s">
        <v>7</v>
      </c>
      <c r="JT8" s="15" t="s">
        <v>7</v>
      </c>
      <c r="KC8" s="15" t="s">
        <v>7</v>
      </c>
      <c r="KL8" s="15" t="s">
        <v>7</v>
      </c>
      <c r="KU8" s="15" t="s">
        <v>7</v>
      </c>
      <c r="LD8" s="15" t="s">
        <v>7</v>
      </c>
      <c r="LM8" s="15" t="s">
        <v>7</v>
      </c>
      <c r="LV8" s="15" t="s">
        <v>7</v>
      </c>
      <c r="ME8" s="15" t="s">
        <v>7</v>
      </c>
      <c r="MN8" s="15" t="s">
        <v>7</v>
      </c>
      <c r="MW8" s="15" t="s">
        <v>7</v>
      </c>
      <c r="NF8" s="15" t="s">
        <v>7</v>
      </c>
      <c r="NO8" s="15" t="s">
        <v>7</v>
      </c>
      <c r="NX8" s="15" t="s">
        <v>7</v>
      </c>
      <c r="OG8" s="15" t="s">
        <v>7</v>
      </c>
      <c r="OP8" s="15" t="s">
        <v>7</v>
      </c>
      <c r="OY8" s="15" t="s">
        <v>7</v>
      </c>
      <c r="PH8" s="15" t="s">
        <v>7</v>
      </c>
      <c r="PQ8" s="15" t="s">
        <v>7</v>
      </c>
      <c r="PZ8" s="15" t="s">
        <v>7</v>
      </c>
      <c r="QI8" s="15" t="s">
        <v>7</v>
      </c>
      <c r="QR8" s="15" t="s">
        <v>7</v>
      </c>
      <c r="RA8" s="15" t="s">
        <v>7</v>
      </c>
      <c r="RJ8" s="15" t="s">
        <v>7</v>
      </c>
      <c r="RS8" s="15" t="s">
        <v>7</v>
      </c>
      <c r="SB8" s="15" t="s">
        <v>7</v>
      </c>
      <c r="SK8" s="15" t="s">
        <v>7</v>
      </c>
      <c r="ST8" s="15" t="s">
        <v>7</v>
      </c>
      <c r="TC8" s="15" t="s">
        <v>7</v>
      </c>
      <c r="TL8" s="15" t="s">
        <v>7</v>
      </c>
      <c r="TU8" s="15" t="s">
        <v>7</v>
      </c>
      <c r="UD8" s="15" t="s">
        <v>7</v>
      </c>
      <c r="UM8" s="15" t="s">
        <v>7</v>
      </c>
      <c r="UV8" s="15" t="s">
        <v>7</v>
      </c>
      <c r="VE8" s="15" t="s">
        <v>7</v>
      </c>
      <c r="VN8" s="15" t="s">
        <v>7</v>
      </c>
      <c r="VW8" s="15" t="s">
        <v>7</v>
      </c>
      <c r="WF8" s="15" t="s">
        <v>7</v>
      </c>
      <c r="WO8" s="15" t="s">
        <v>7</v>
      </c>
      <c r="WX8" s="15" t="s">
        <v>7</v>
      </c>
      <c r="XG8" s="15" t="s">
        <v>7</v>
      </c>
      <c r="XP8" s="15" t="s">
        <v>7</v>
      </c>
      <c r="XY8" s="15" t="s">
        <v>7</v>
      </c>
      <c r="YH8" s="15" t="s">
        <v>7</v>
      </c>
      <c r="YQ8" s="15" t="s">
        <v>7</v>
      </c>
      <c r="YZ8" s="15" t="s">
        <v>7</v>
      </c>
      <c r="ZI8" s="15" t="s">
        <v>7</v>
      </c>
      <c r="ZR8" s="15" t="s">
        <v>7</v>
      </c>
      <c r="AAA8" s="15" t="s">
        <v>7</v>
      </c>
      <c r="AAJ8" s="15" t="s">
        <v>7</v>
      </c>
      <c r="AAS8" s="15" t="s">
        <v>7</v>
      </c>
      <c r="ABB8" s="15" t="s">
        <v>7</v>
      </c>
      <c r="ABK8" s="15" t="s">
        <v>7</v>
      </c>
      <c r="ABT8" s="15" t="s">
        <v>7</v>
      </c>
      <c r="ACC8" s="15" t="s">
        <v>7</v>
      </c>
      <c r="ACL8" s="15" t="s">
        <v>7</v>
      </c>
      <c r="ACU8" s="15" t="s">
        <v>7</v>
      </c>
      <c r="ADD8" s="15" t="s">
        <v>7</v>
      </c>
      <c r="ADM8" s="15" t="s">
        <v>7</v>
      </c>
      <c r="ADV8" s="15" t="s">
        <v>7</v>
      </c>
      <c r="AEE8" s="15" t="s">
        <v>7</v>
      </c>
      <c r="AEN8" s="15" t="s">
        <v>7</v>
      </c>
      <c r="AEW8" s="15" t="s">
        <v>7</v>
      </c>
      <c r="AFF8" s="15" t="s">
        <v>7</v>
      </c>
      <c r="AFO8" s="15" t="s">
        <v>7</v>
      </c>
      <c r="AFX8" s="15" t="s">
        <v>7</v>
      </c>
      <c r="AGG8" s="15" t="s">
        <v>7</v>
      </c>
      <c r="AGP8" s="15" t="s">
        <v>7</v>
      </c>
      <c r="AGY8" s="15" t="s">
        <v>7</v>
      </c>
      <c r="AHH8" s="15" t="s">
        <v>7</v>
      </c>
      <c r="AHQ8" s="15" t="s">
        <v>7</v>
      </c>
      <c r="AHZ8" s="15" t="s">
        <v>7</v>
      </c>
      <c r="AII8" s="15" t="s">
        <v>7</v>
      </c>
      <c r="AIR8" s="15" t="s">
        <v>7</v>
      </c>
      <c r="AJA8" s="15" t="s">
        <v>7</v>
      </c>
      <c r="AJJ8" s="15" t="s">
        <v>7</v>
      </c>
      <c r="AJS8" s="15" t="s">
        <v>7</v>
      </c>
      <c r="AKB8" s="15" t="s">
        <v>7</v>
      </c>
      <c r="AKK8" s="15" t="s">
        <v>7</v>
      </c>
      <c r="AKT8" s="15" t="s">
        <v>7</v>
      </c>
      <c r="ALC8" s="15" t="s">
        <v>7</v>
      </c>
      <c r="ALL8" s="15" t="s">
        <v>7</v>
      </c>
      <c r="ALU8" s="15" t="s">
        <v>7</v>
      </c>
      <c r="AMD8" s="15" t="s">
        <v>7</v>
      </c>
    </row>
    <row r="9" customFormat="false" ht="51.4" hidden="false" customHeight="true" outlineLevel="0" collapsed="false">
      <c r="A9" s="10" t="s">
        <v>8</v>
      </c>
      <c r="B9" s="16" t="s">
        <v>9</v>
      </c>
      <c r="C9" s="16" t="s">
        <v>10</v>
      </c>
      <c r="D9" s="16" t="s">
        <v>11</v>
      </c>
      <c r="E9" s="17" t="s">
        <v>12</v>
      </c>
      <c r="F9" s="16" t="s">
        <v>13</v>
      </c>
      <c r="G9" s="16"/>
      <c r="H9" s="16"/>
      <c r="I9" s="16" t="s">
        <v>14</v>
      </c>
    </row>
    <row r="10" customFormat="false" ht="26.85" hidden="false" customHeight="false" outlineLevel="0" collapsed="false">
      <c r="A10" s="10"/>
      <c r="B10" s="16"/>
      <c r="C10" s="16"/>
      <c r="D10" s="16"/>
      <c r="E10" s="17"/>
      <c r="F10" s="18" t="s">
        <v>15</v>
      </c>
      <c r="G10" s="18" t="s">
        <v>16</v>
      </c>
      <c r="H10" s="18" t="s">
        <v>17</v>
      </c>
      <c r="I10" s="16"/>
    </row>
    <row r="11" customFormat="false" ht="15" hidden="false" customHeight="true" outlineLevel="0" collapsed="false">
      <c r="A11" s="10" t="n">
        <v>1</v>
      </c>
      <c r="B11" s="21" t="n">
        <v>2</v>
      </c>
      <c r="C11" s="21" t="n">
        <v>3</v>
      </c>
      <c r="D11" s="21" t="n">
        <v>4</v>
      </c>
      <c r="E11" s="21" t="n">
        <v>5</v>
      </c>
      <c r="F11" s="21" t="n">
        <v>6</v>
      </c>
      <c r="G11" s="21" t="n">
        <v>7</v>
      </c>
      <c r="H11" s="21" t="n">
        <v>8</v>
      </c>
      <c r="I11" s="82" t="n">
        <v>9</v>
      </c>
    </row>
    <row r="12" customFormat="false" ht="13.9" hidden="false" customHeight="true" outlineLevel="0" collapsed="false">
      <c r="A12" s="10" t="s">
        <v>18</v>
      </c>
      <c r="B12" s="23" t="s">
        <v>94</v>
      </c>
      <c r="C12" s="23"/>
      <c r="D12" s="23"/>
      <c r="E12" s="23"/>
      <c r="F12" s="23"/>
      <c r="G12" s="23"/>
      <c r="H12" s="23"/>
      <c r="I12" s="23"/>
    </row>
    <row r="13" customFormat="false" ht="19.55" hidden="false" customHeight="true" outlineLevel="0" collapsed="false">
      <c r="A13" s="10"/>
      <c r="B13" s="32" t="s">
        <v>95</v>
      </c>
      <c r="C13" s="50" t="s">
        <v>96</v>
      </c>
      <c r="D13" s="51" t="n">
        <v>60</v>
      </c>
      <c r="E13" s="32"/>
      <c r="F13" s="32" t="n">
        <v>0.42</v>
      </c>
      <c r="G13" s="32" t="n">
        <v>0.05</v>
      </c>
      <c r="H13" s="32" t="n">
        <v>1.14</v>
      </c>
      <c r="I13" s="32" t="n">
        <f aca="false">H13*4+G13*9+F13*4</f>
        <v>6.69</v>
      </c>
      <c r="AME13" s="38"/>
      <c r="AMF13" s="38"/>
      <c r="AMG13" s="38"/>
      <c r="AMH13" s="38"/>
      <c r="AMI13" s="38"/>
      <c r="AMJ13" s="38"/>
    </row>
    <row r="14" s="83" customFormat="true" ht="26.85" hidden="false" customHeight="false" outlineLevel="0" collapsed="false">
      <c r="A14" s="10"/>
      <c r="B14" s="32" t="s">
        <v>97</v>
      </c>
      <c r="C14" s="50" t="s">
        <v>98</v>
      </c>
      <c r="D14" s="51" t="s">
        <v>99</v>
      </c>
      <c r="E14" s="32"/>
      <c r="F14" s="32" t="n">
        <v>1.53</v>
      </c>
      <c r="G14" s="32" t="n">
        <v>4.88</v>
      </c>
      <c r="H14" s="32" t="n">
        <v>9.94</v>
      </c>
      <c r="I14" s="32" t="n">
        <f aca="false">H14*4+G14*9+F14*4</f>
        <v>89.8</v>
      </c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10"/>
      <c r="B15" s="32" t="s">
        <v>100</v>
      </c>
      <c r="C15" s="50" t="s">
        <v>101</v>
      </c>
      <c r="D15" s="51" t="n">
        <v>90</v>
      </c>
      <c r="E15" s="32"/>
      <c r="F15" s="32" t="n">
        <v>15.45</v>
      </c>
      <c r="G15" s="32" t="n">
        <v>15.44</v>
      </c>
      <c r="H15" s="32" t="n">
        <v>5.03</v>
      </c>
      <c r="I15" s="32" t="n">
        <f aca="false">H15*4+G15*9+F15*4</f>
        <v>220.88</v>
      </c>
    </row>
    <row r="16" customFormat="false" ht="15" hidden="false" customHeight="false" outlineLevel="0" collapsed="false">
      <c r="A16" s="10"/>
      <c r="B16" s="31" t="s">
        <v>77</v>
      </c>
      <c r="C16" s="30" t="s">
        <v>78</v>
      </c>
      <c r="D16" s="29" t="n">
        <v>150</v>
      </c>
      <c r="E16" s="31"/>
      <c r="F16" s="31" t="n">
        <v>4.35</v>
      </c>
      <c r="G16" s="31" t="n">
        <v>6.32</v>
      </c>
      <c r="H16" s="31" t="n">
        <v>29.69</v>
      </c>
      <c r="I16" s="31" t="n">
        <f aca="false">H16*4+G16*9+F16*4</f>
        <v>193.04</v>
      </c>
    </row>
    <row r="17" customFormat="false" ht="15" hidden="false" customHeight="false" outlineLevel="0" collapsed="false">
      <c r="A17" s="10"/>
      <c r="B17" s="31" t="s">
        <v>102</v>
      </c>
      <c r="C17" s="30" t="s">
        <v>103</v>
      </c>
      <c r="D17" s="29" t="n">
        <v>180</v>
      </c>
      <c r="E17" s="31"/>
      <c r="F17" s="28" t="n">
        <v>0.4</v>
      </c>
      <c r="G17" s="31" t="n">
        <v>0.02</v>
      </c>
      <c r="H17" s="28" t="n">
        <v>20.6</v>
      </c>
      <c r="I17" s="31" t="n">
        <f aca="false">H17*4+G17*9+F17*4</f>
        <v>84.18</v>
      </c>
    </row>
    <row r="18" customFormat="false" ht="15" hidden="false" customHeight="false" outlineLevel="0" collapsed="false">
      <c r="A18" s="10"/>
      <c r="B18" s="31"/>
      <c r="C18" s="30" t="s">
        <v>29</v>
      </c>
      <c r="D18" s="29" t="n">
        <v>20</v>
      </c>
      <c r="E18" s="31"/>
      <c r="F18" s="31" t="n">
        <v>1.58</v>
      </c>
      <c r="G18" s="28" t="n">
        <v>0.2</v>
      </c>
      <c r="H18" s="31" t="n">
        <v>9.66</v>
      </c>
      <c r="I18" s="31" t="n">
        <f aca="false">H18*4+G18*9+F18*4</f>
        <v>46.76</v>
      </c>
    </row>
    <row r="19" customFormat="false" ht="15" hidden="false" customHeight="false" outlineLevel="0" collapsed="false">
      <c r="A19" s="10"/>
      <c r="B19" s="31"/>
      <c r="C19" s="30" t="s">
        <v>104</v>
      </c>
      <c r="D19" s="29" t="n">
        <v>40</v>
      </c>
      <c r="E19" s="31"/>
      <c r="F19" s="31" t="n">
        <v>2.64</v>
      </c>
      <c r="G19" s="31" t="n">
        <v>0.48</v>
      </c>
      <c r="H19" s="31" t="n">
        <v>15.86</v>
      </c>
      <c r="I19" s="31" t="n">
        <f aca="false">H19*4+G19*9+F19*4</f>
        <v>78.32</v>
      </c>
    </row>
    <row r="20" customFormat="false" ht="15" hidden="false" customHeight="false" outlineLevel="0" collapsed="false">
      <c r="A20" s="10"/>
      <c r="B20" s="31"/>
      <c r="C20" s="30"/>
      <c r="D20" s="29"/>
      <c r="E20" s="31"/>
      <c r="F20" s="28"/>
      <c r="G20" s="28"/>
      <c r="H20" s="28"/>
      <c r="I20" s="31" t="n">
        <f aca="false">H20*4+G20*9+F20*4</f>
        <v>0</v>
      </c>
      <c r="AME20" s="44"/>
      <c r="AMF20" s="44"/>
      <c r="AMG20" s="44"/>
      <c r="AMH20" s="44"/>
      <c r="AMI20" s="44"/>
      <c r="AMJ20" s="44"/>
    </row>
    <row r="21" s="84" customFormat="true" ht="15" hidden="false" customHeight="true" outlineLevel="0" collapsed="false">
      <c r="A21" s="10"/>
      <c r="B21" s="58"/>
      <c r="C21" s="58" t="s">
        <v>32</v>
      </c>
      <c r="D21" s="39" t="n">
        <v>845</v>
      </c>
      <c r="E21" s="57" t="n">
        <v>80</v>
      </c>
      <c r="F21" s="39" t="n">
        <f aca="false">SUM(F13:F20)</f>
        <v>26.37</v>
      </c>
      <c r="G21" s="39" t="n">
        <f aca="false">SUM(G13:G20)</f>
        <v>27.39</v>
      </c>
      <c r="H21" s="39" t="n">
        <f aca="false">SUM(H13:H20)</f>
        <v>91.92</v>
      </c>
      <c r="I21" s="41" t="n">
        <f aca="false">H21*4+G21*9+F21*4</f>
        <v>719.67</v>
      </c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0"/>
      <c r="AMF21" s="0"/>
      <c r="AMG21" s="0"/>
      <c r="AMH21" s="0"/>
      <c r="AMI21" s="0"/>
      <c r="AMJ21" s="0"/>
    </row>
    <row r="22" customFormat="false" ht="26.1" hidden="false" customHeight="true" outlineLevel="0" collapsed="false">
      <c r="A22" s="10" t="s">
        <v>33</v>
      </c>
      <c r="B22" s="23" t="s">
        <v>94</v>
      </c>
      <c r="C22" s="23"/>
      <c r="D22" s="23"/>
      <c r="E22" s="23"/>
      <c r="F22" s="23"/>
      <c r="G22" s="23"/>
      <c r="H22" s="23"/>
      <c r="I22" s="23"/>
      <c r="AME22" s="38"/>
      <c r="AMF22" s="38"/>
      <c r="AMG22" s="38"/>
      <c r="AMH22" s="38"/>
      <c r="AMI22" s="38"/>
      <c r="AMJ22" s="38"/>
    </row>
    <row r="23" s="83" customFormat="true" ht="26.1" hidden="false" customHeight="true" outlineLevel="0" collapsed="false">
      <c r="A23" s="10"/>
      <c r="B23" s="32" t="s">
        <v>105</v>
      </c>
      <c r="C23" s="50" t="s">
        <v>106</v>
      </c>
      <c r="D23" s="51" t="n">
        <v>60</v>
      </c>
      <c r="E23" s="32"/>
      <c r="F23" s="32" t="n">
        <v>3.03</v>
      </c>
      <c r="G23" s="32" t="n">
        <v>7.2</v>
      </c>
      <c r="H23" s="32" t="n">
        <v>4.05</v>
      </c>
      <c r="I23" s="32" t="n">
        <f aca="false">H23*4+G23*9+F23*4</f>
        <v>93.12</v>
      </c>
      <c r="ALT23" s="38"/>
      <c r="ALU23" s="38"/>
      <c r="ALV23" s="38"/>
      <c r="ALW23" s="38"/>
      <c r="ALX23" s="38"/>
      <c r="ALY23" s="38"/>
      <c r="ALZ23" s="38"/>
      <c r="AMA23" s="38"/>
      <c r="AMB23" s="38"/>
      <c r="AMC23" s="38"/>
      <c r="AMD23" s="38"/>
      <c r="AME23" s="38"/>
      <c r="AMF23" s="38"/>
      <c r="AMG23" s="38"/>
      <c r="AMH23" s="38"/>
      <c r="AMI23" s="38"/>
      <c r="AMJ23" s="38"/>
    </row>
    <row r="24" s="83" customFormat="true" ht="26.1" hidden="false" customHeight="true" outlineLevel="0" collapsed="false">
      <c r="A24" s="10"/>
      <c r="B24" s="32" t="s">
        <v>107</v>
      </c>
      <c r="C24" s="50" t="s">
        <v>108</v>
      </c>
      <c r="D24" s="51" t="s">
        <v>99</v>
      </c>
      <c r="E24" s="32"/>
      <c r="F24" s="32" t="n">
        <v>2.59</v>
      </c>
      <c r="G24" s="32" t="n">
        <v>5.05</v>
      </c>
      <c r="H24" s="36" t="n">
        <v>15.62</v>
      </c>
      <c r="I24" s="32" t="n">
        <f aca="false">H24*4+G24*9+F24*4</f>
        <v>118.29</v>
      </c>
      <c r="ALT24" s="38"/>
      <c r="ALU24" s="38"/>
      <c r="ALV24" s="38"/>
      <c r="ALW24" s="38"/>
      <c r="ALX24" s="38"/>
      <c r="ALY24" s="38"/>
      <c r="ALZ24" s="38"/>
      <c r="AMA24" s="38"/>
      <c r="AMB24" s="38"/>
      <c r="AMC24" s="38"/>
      <c r="AMD24" s="38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10"/>
      <c r="B25" s="31"/>
      <c r="C25" s="45" t="s">
        <v>34</v>
      </c>
      <c r="D25" s="46" t="n">
        <v>90</v>
      </c>
      <c r="E25" s="85"/>
      <c r="F25" s="32" t="n">
        <v>12.6</v>
      </c>
      <c r="G25" s="48" t="n">
        <v>9</v>
      </c>
      <c r="H25" s="48" t="n">
        <v>0</v>
      </c>
      <c r="I25" s="49" t="n">
        <f aca="false">(F25+H25)*4+G25*9</f>
        <v>131.4</v>
      </c>
    </row>
    <row r="26" customFormat="false" ht="15" hidden="false" customHeight="false" outlineLevel="0" collapsed="false">
      <c r="A26" s="10"/>
      <c r="B26" s="32" t="s">
        <v>35</v>
      </c>
      <c r="C26" s="50" t="s">
        <v>36</v>
      </c>
      <c r="D26" s="51" t="n">
        <v>150</v>
      </c>
      <c r="E26" s="32"/>
      <c r="F26" s="32" t="n">
        <v>3</v>
      </c>
      <c r="G26" s="32" t="n">
        <v>5.95</v>
      </c>
      <c r="H26" s="32" t="n">
        <v>14.4</v>
      </c>
      <c r="I26" s="49" t="n">
        <f aca="false">(F26+H26)*4+G26*9</f>
        <v>123.15</v>
      </c>
    </row>
    <row r="27" s="83" customFormat="true" ht="15" hidden="false" customHeight="false" outlineLevel="0" collapsed="false">
      <c r="A27" s="10"/>
      <c r="B27" s="36" t="s">
        <v>109</v>
      </c>
      <c r="C27" s="50" t="s">
        <v>110</v>
      </c>
      <c r="D27" s="51" t="n">
        <v>180</v>
      </c>
      <c r="E27" s="32"/>
      <c r="F27" s="32" t="n">
        <v>0.14</v>
      </c>
      <c r="G27" s="32" t="n">
        <v>0.04</v>
      </c>
      <c r="H27" s="32" t="n">
        <v>13.88</v>
      </c>
      <c r="I27" s="32" t="n">
        <f aca="false">H27*4+G27*9+F27*4</f>
        <v>56.44</v>
      </c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</row>
    <row r="28" customFormat="false" ht="15" hidden="false" customHeight="false" outlineLevel="0" collapsed="false">
      <c r="A28" s="10"/>
      <c r="B28" s="31"/>
      <c r="C28" s="30" t="s">
        <v>29</v>
      </c>
      <c r="D28" s="29" t="n">
        <v>20</v>
      </c>
      <c r="E28" s="31"/>
      <c r="F28" s="31" t="n">
        <v>1.58</v>
      </c>
      <c r="G28" s="28" t="n">
        <v>0.2</v>
      </c>
      <c r="H28" s="31" t="n">
        <v>9.66</v>
      </c>
      <c r="I28" s="31" t="n">
        <f aca="false">H28*4+G28*9+F28*4</f>
        <v>46.76</v>
      </c>
    </row>
    <row r="29" customFormat="false" ht="15" hidden="false" customHeight="false" outlineLevel="0" collapsed="false">
      <c r="A29" s="10"/>
      <c r="B29" s="31"/>
      <c r="C29" s="30" t="s">
        <v>104</v>
      </c>
      <c r="D29" s="29" t="n">
        <v>40</v>
      </c>
      <c r="E29" s="31"/>
      <c r="F29" s="31" t="n">
        <v>2.64</v>
      </c>
      <c r="G29" s="31" t="n">
        <v>0.48</v>
      </c>
      <c r="H29" s="31" t="n">
        <v>15.86</v>
      </c>
      <c r="I29" s="31" t="n">
        <f aca="false">H29*4+G29*9+F29*4</f>
        <v>78.32</v>
      </c>
    </row>
    <row r="30" customFormat="false" ht="15" hidden="false" customHeight="false" outlineLevel="0" collapsed="false">
      <c r="A30" s="10"/>
      <c r="B30" s="31"/>
      <c r="C30" s="30"/>
      <c r="D30" s="29"/>
      <c r="E30" s="31"/>
      <c r="F30" s="28"/>
      <c r="G30" s="28"/>
      <c r="H30" s="28"/>
      <c r="I30" s="31" t="n">
        <f aca="false">H30*4+G30*9+F30*4</f>
        <v>0</v>
      </c>
      <c r="AME30" s="44"/>
      <c r="AMF30" s="44"/>
      <c r="AMG30" s="44"/>
      <c r="AMH30" s="44"/>
      <c r="AMI30" s="44"/>
      <c r="AMJ30" s="44"/>
    </row>
    <row r="31" s="84" customFormat="true" ht="15" hidden="false" customHeight="true" outlineLevel="0" collapsed="false">
      <c r="A31" s="10"/>
      <c r="B31" s="39"/>
      <c r="C31" s="58" t="s">
        <v>32</v>
      </c>
      <c r="D31" s="39" t="n">
        <v>840</v>
      </c>
      <c r="E31" s="57" t="n">
        <v>80</v>
      </c>
      <c r="F31" s="39" t="n">
        <f aca="false">SUM(F23:F30)</f>
        <v>25.58</v>
      </c>
      <c r="G31" s="39" t="n">
        <f aca="false">SUM(G23:G30)</f>
        <v>27.92</v>
      </c>
      <c r="H31" s="39" t="n">
        <f aca="false">SUM(H23:H30)</f>
        <v>73.47</v>
      </c>
      <c r="I31" s="41" t="n">
        <f aca="false">H31*4+G31*9+F31*4</f>
        <v>647.48</v>
      </c>
      <c r="ALT31" s="44"/>
      <c r="ALU31" s="44"/>
      <c r="ALV31" s="44"/>
      <c r="ALW31" s="44"/>
      <c r="ALX31" s="44"/>
      <c r="ALY31" s="44"/>
      <c r="ALZ31" s="44"/>
      <c r="AMA31" s="44"/>
      <c r="AMB31" s="44"/>
      <c r="AMC31" s="44"/>
      <c r="AMD31" s="44"/>
      <c r="AME31" s="0"/>
      <c r="AMF31" s="0"/>
      <c r="AMG31" s="0"/>
      <c r="AMH31" s="0"/>
      <c r="AMI31" s="0"/>
      <c r="AMJ31" s="0"/>
    </row>
    <row r="32" customFormat="false" ht="13.9" hidden="false" customHeight="true" outlineLevel="0" collapsed="false">
      <c r="A32" s="10" t="s">
        <v>40</v>
      </c>
      <c r="B32" s="23" t="s">
        <v>94</v>
      </c>
      <c r="C32" s="23"/>
      <c r="D32" s="82"/>
      <c r="E32" s="86"/>
      <c r="F32" s="82"/>
      <c r="G32" s="82"/>
      <c r="H32" s="82"/>
      <c r="I32" s="31"/>
    </row>
    <row r="33" customFormat="false" ht="15" hidden="false" customHeight="false" outlineLevel="0" collapsed="false">
      <c r="A33" s="10"/>
      <c r="B33" s="31" t="s">
        <v>111</v>
      </c>
      <c r="C33" s="30" t="s">
        <v>112</v>
      </c>
      <c r="D33" s="29" t="n">
        <v>60</v>
      </c>
      <c r="E33" s="31"/>
      <c r="F33" s="31" t="n">
        <v>1.26</v>
      </c>
      <c r="G33" s="31" t="n">
        <v>3.08</v>
      </c>
      <c r="H33" s="31" t="n">
        <v>4.46</v>
      </c>
      <c r="I33" s="31" t="n">
        <f aca="false">H33*4+G33*9+F33*4</f>
        <v>50.6</v>
      </c>
    </row>
    <row r="34" customFormat="false" ht="15" hidden="false" customHeight="false" outlineLevel="0" collapsed="false">
      <c r="A34" s="10"/>
      <c r="B34" s="31" t="s">
        <v>113</v>
      </c>
      <c r="C34" s="30" t="s">
        <v>114</v>
      </c>
      <c r="D34" s="29" t="n">
        <v>200</v>
      </c>
      <c r="E34" s="31"/>
      <c r="F34" s="31" t="n">
        <v>4.39</v>
      </c>
      <c r="G34" s="31" t="n">
        <v>4.22</v>
      </c>
      <c r="H34" s="31" t="n">
        <v>13.23</v>
      </c>
      <c r="I34" s="31" t="n">
        <f aca="false">H34*4+G34*9+F34*4</f>
        <v>108.46</v>
      </c>
      <c r="AME34" s="38"/>
      <c r="AMF34" s="38"/>
      <c r="AMG34" s="38"/>
      <c r="AMH34" s="38"/>
      <c r="AMI34" s="38"/>
      <c r="AMJ34" s="38"/>
    </row>
    <row r="35" s="83" customFormat="true" ht="15" hidden="false" customHeight="false" outlineLevel="0" collapsed="false">
      <c r="A35" s="10"/>
      <c r="B35" s="32" t="s">
        <v>43</v>
      </c>
      <c r="C35" s="50" t="s">
        <v>44</v>
      </c>
      <c r="D35" s="51" t="n">
        <v>90</v>
      </c>
      <c r="E35" s="32"/>
      <c r="F35" s="32" t="n">
        <v>10.5</v>
      </c>
      <c r="G35" s="32" t="n">
        <v>8.2</v>
      </c>
      <c r="H35" s="32" t="n">
        <v>1.7</v>
      </c>
      <c r="I35" s="32" t="n">
        <f aca="false">H35*4+G35*9+F35*4</f>
        <v>122.6</v>
      </c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10"/>
      <c r="B36" s="31" t="s">
        <v>45</v>
      </c>
      <c r="C36" s="30" t="s">
        <v>46</v>
      </c>
      <c r="D36" s="29" t="n">
        <v>150</v>
      </c>
      <c r="E36" s="31"/>
      <c r="F36" s="28" t="n">
        <v>5.24</v>
      </c>
      <c r="G36" s="31" t="n">
        <v>4.35</v>
      </c>
      <c r="H36" s="28" t="n">
        <v>34.55</v>
      </c>
      <c r="I36" s="31" t="n">
        <f aca="false">H36*4+G36*9+F36*4</f>
        <v>198.31</v>
      </c>
    </row>
    <row r="37" customFormat="false" ht="15" hidden="false" customHeight="false" outlineLevel="0" collapsed="false">
      <c r="A37" s="10"/>
      <c r="B37" s="31" t="s">
        <v>109</v>
      </c>
      <c r="C37" s="30" t="s">
        <v>115</v>
      </c>
      <c r="D37" s="29" t="n">
        <v>180</v>
      </c>
      <c r="E37" s="31"/>
      <c r="F37" s="31" t="n">
        <v>0.14</v>
      </c>
      <c r="G37" s="31" t="n">
        <v>0.14</v>
      </c>
      <c r="H37" s="31" t="n">
        <v>13.51</v>
      </c>
      <c r="I37" s="31" t="n">
        <f aca="false">H37*4+G37*9+F37*4</f>
        <v>55.86</v>
      </c>
    </row>
    <row r="38" customFormat="false" ht="15" hidden="false" customHeight="false" outlineLevel="0" collapsed="false">
      <c r="A38" s="10"/>
      <c r="B38" s="31"/>
      <c r="C38" s="30" t="s">
        <v>104</v>
      </c>
      <c r="D38" s="29" t="n">
        <v>40</v>
      </c>
      <c r="E38" s="31"/>
      <c r="F38" s="31" t="n">
        <v>2.64</v>
      </c>
      <c r="G38" s="31" t="n">
        <v>0.48</v>
      </c>
      <c r="H38" s="31" t="n">
        <v>15.86</v>
      </c>
      <c r="I38" s="31" t="n">
        <f aca="false">H38*4+G38*9+F38*4</f>
        <v>78.32</v>
      </c>
    </row>
    <row r="39" customFormat="false" ht="15" hidden="false" customHeight="false" outlineLevel="0" collapsed="false">
      <c r="A39" s="10"/>
      <c r="B39" s="31"/>
      <c r="C39" s="30" t="s">
        <v>29</v>
      </c>
      <c r="D39" s="29" t="n">
        <v>20</v>
      </c>
      <c r="E39" s="31"/>
      <c r="F39" s="31" t="n">
        <v>1.58</v>
      </c>
      <c r="G39" s="28" t="n">
        <v>0.2</v>
      </c>
      <c r="H39" s="31" t="n">
        <v>9.66</v>
      </c>
      <c r="I39" s="31" t="n">
        <f aca="false">H39*4+G39*9+F39*4</f>
        <v>46.76</v>
      </c>
    </row>
    <row r="40" customFormat="false" ht="15" hidden="false" customHeight="false" outlineLevel="0" collapsed="false">
      <c r="A40" s="10"/>
      <c r="B40" s="31"/>
      <c r="C40" s="30"/>
      <c r="D40" s="29"/>
      <c r="E40" s="31"/>
      <c r="F40" s="28"/>
      <c r="G40" s="28"/>
      <c r="H40" s="28"/>
      <c r="I40" s="31" t="n">
        <f aca="false">H40*4+G40*9+F40*4</f>
        <v>0</v>
      </c>
      <c r="AME40" s="44"/>
      <c r="AMF40" s="44"/>
      <c r="AMG40" s="44"/>
      <c r="AMH40" s="44"/>
      <c r="AMI40" s="44"/>
      <c r="AMJ40" s="44"/>
    </row>
    <row r="41" s="84" customFormat="true" ht="15" hidden="false" customHeight="true" outlineLevel="0" collapsed="false">
      <c r="A41" s="10"/>
      <c r="B41" s="58"/>
      <c r="C41" s="58" t="s">
        <v>32</v>
      </c>
      <c r="D41" s="39" t="n">
        <v>870</v>
      </c>
      <c r="E41" s="57" t="n">
        <v>80</v>
      </c>
      <c r="F41" s="39" t="n">
        <f aca="false">SUM(F33:F40)</f>
        <v>25.75</v>
      </c>
      <c r="G41" s="39" t="n">
        <f aca="false">SUM(G33:G40)</f>
        <v>20.67</v>
      </c>
      <c r="H41" s="39" t="n">
        <f aca="false">SUM(H33:H40)</f>
        <v>92.97</v>
      </c>
      <c r="I41" s="41" t="n">
        <f aca="false">H41*4+G41*9+F41*4</f>
        <v>660.91</v>
      </c>
      <c r="ALT41" s="44"/>
      <c r="ALU41" s="44"/>
      <c r="ALV41" s="44"/>
      <c r="ALW41" s="44"/>
      <c r="ALX41" s="44"/>
      <c r="ALY41" s="44"/>
      <c r="ALZ41" s="44"/>
      <c r="AMA41" s="44"/>
      <c r="AMB41" s="44"/>
      <c r="AMC41" s="44"/>
      <c r="AMD41" s="44"/>
      <c r="AME41" s="0"/>
      <c r="AMF41" s="0"/>
      <c r="AMG41" s="0"/>
      <c r="AMH41" s="0"/>
      <c r="AMI41" s="0"/>
      <c r="AMJ41" s="0"/>
    </row>
    <row r="42" customFormat="false" ht="19.35" hidden="false" customHeight="true" outlineLevel="0" collapsed="false">
      <c r="A42" s="10" t="s">
        <v>49</v>
      </c>
      <c r="B42" s="23" t="s">
        <v>94</v>
      </c>
      <c r="C42" s="23"/>
      <c r="D42" s="82"/>
      <c r="E42" s="86"/>
      <c r="F42" s="82"/>
      <c r="G42" s="82"/>
      <c r="H42" s="82"/>
      <c r="I42" s="31"/>
    </row>
    <row r="43" customFormat="false" ht="26.1" hidden="false" customHeight="true" outlineLevel="0" collapsed="false">
      <c r="A43" s="10"/>
      <c r="B43" s="32" t="s">
        <v>116</v>
      </c>
      <c r="C43" s="50" t="s">
        <v>117</v>
      </c>
      <c r="D43" s="51" t="n">
        <v>60</v>
      </c>
      <c r="E43" s="32"/>
      <c r="F43" s="32" t="n">
        <v>0.91</v>
      </c>
      <c r="G43" s="32" t="n">
        <v>5.11</v>
      </c>
      <c r="H43" s="32" t="n">
        <v>4.89</v>
      </c>
      <c r="I43" s="32" t="n">
        <f aca="false">H43*4+G43*9+F43*4</f>
        <v>69.19</v>
      </c>
      <c r="AME43" s="38"/>
      <c r="AMF43" s="38"/>
      <c r="AMG43" s="38"/>
      <c r="AMH43" s="38"/>
      <c r="AMI43" s="38"/>
      <c r="AMJ43" s="38"/>
    </row>
    <row r="44" s="83" customFormat="true" ht="33.55" hidden="false" customHeight="true" outlineLevel="0" collapsed="false">
      <c r="A44" s="10"/>
      <c r="B44" s="32" t="s">
        <v>97</v>
      </c>
      <c r="C44" s="50" t="s">
        <v>98</v>
      </c>
      <c r="D44" s="51" t="s">
        <v>99</v>
      </c>
      <c r="E44" s="32"/>
      <c r="F44" s="32" t="n">
        <v>1.53</v>
      </c>
      <c r="G44" s="32" t="n">
        <v>4.88</v>
      </c>
      <c r="H44" s="32" t="n">
        <v>9.94</v>
      </c>
      <c r="I44" s="32" t="n">
        <f aca="false">H44*4+G44*9+F44*4</f>
        <v>89.8</v>
      </c>
      <c r="ALT44" s="38"/>
      <c r="ALU44" s="38"/>
      <c r="ALV44" s="38"/>
      <c r="ALW44" s="38"/>
      <c r="ALX44" s="38"/>
      <c r="ALY44" s="38"/>
      <c r="ALZ44" s="38"/>
      <c r="AMA44" s="38"/>
      <c r="AMB44" s="38"/>
      <c r="AMC44" s="38"/>
      <c r="AMD44" s="38"/>
      <c r="AME44" s="38"/>
      <c r="AMF44" s="38"/>
      <c r="AMG44" s="38"/>
      <c r="AMH44" s="38"/>
      <c r="AMI44" s="38"/>
      <c r="AMJ44" s="38"/>
    </row>
    <row r="45" s="83" customFormat="true" ht="21.45" hidden="false" customHeight="true" outlineLevel="0" collapsed="false">
      <c r="A45" s="10"/>
      <c r="B45" s="32" t="s">
        <v>118</v>
      </c>
      <c r="C45" s="50" t="s">
        <v>119</v>
      </c>
      <c r="D45" s="51" t="n">
        <v>90</v>
      </c>
      <c r="E45" s="32"/>
      <c r="F45" s="32" t="n">
        <v>17.56</v>
      </c>
      <c r="G45" s="32" t="n">
        <v>9.45</v>
      </c>
      <c r="H45" s="87" t="n">
        <v>5.08</v>
      </c>
      <c r="I45" s="32" t="n">
        <f aca="false">H45*4+G45*9+F45*4</f>
        <v>175.61</v>
      </c>
      <c r="ALT45" s="38"/>
      <c r="ALU45" s="38"/>
      <c r="ALV45" s="38"/>
      <c r="ALW45" s="38"/>
      <c r="ALX45" s="38"/>
      <c r="ALY45" s="38"/>
      <c r="ALZ45" s="38"/>
      <c r="AMA45" s="38"/>
      <c r="AMB45" s="38"/>
      <c r="AMC45" s="38"/>
      <c r="AMD45" s="38"/>
      <c r="AME45" s="0"/>
      <c r="AMF45" s="0"/>
      <c r="AMG45" s="0"/>
      <c r="AMH45" s="0"/>
      <c r="AMI45" s="0"/>
      <c r="AMJ45" s="0"/>
    </row>
    <row r="46" customFormat="false" ht="41" hidden="false" customHeight="true" outlineLevel="0" collapsed="false">
      <c r="A46" s="10"/>
      <c r="B46" s="32" t="s">
        <v>77</v>
      </c>
      <c r="C46" s="50" t="s">
        <v>120</v>
      </c>
      <c r="D46" s="51" t="s">
        <v>25</v>
      </c>
      <c r="E46" s="32"/>
      <c r="F46" s="32" t="n">
        <v>4.35</v>
      </c>
      <c r="G46" s="32" t="n">
        <v>6.32</v>
      </c>
      <c r="H46" s="32" t="n">
        <v>29.69</v>
      </c>
      <c r="I46" s="32" t="n">
        <f aca="false">H46*4+G46*9+F46*4</f>
        <v>193.04</v>
      </c>
    </row>
    <row r="47" customFormat="false" ht="15" hidden="false" customHeight="false" outlineLevel="0" collapsed="false">
      <c r="A47" s="10"/>
      <c r="B47" s="32" t="s">
        <v>102</v>
      </c>
      <c r="C47" s="50" t="s">
        <v>103</v>
      </c>
      <c r="D47" s="51" t="n">
        <v>180</v>
      </c>
      <c r="E47" s="32"/>
      <c r="F47" s="36" t="n">
        <v>0.4</v>
      </c>
      <c r="G47" s="32" t="n">
        <v>0.02</v>
      </c>
      <c r="H47" s="36" t="n">
        <v>20.6</v>
      </c>
      <c r="I47" s="32" t="n">
        <f aca="false">H47*4+G47*9+F47*4</f>
        <v>84.18</v>
      </c>
    </row>
    <row r="48" customFormat="false" ht="15" hidden="false" customHeight="false" outlineLevel="0" collapsed="false">
      <c r="A48" s="10"/>
      <c r="B48" s="32"/>
      <c r="C48" s="50" t="s">
        <v>104</v>
      </c>
      <c r="D48" s="51" t="n">
        <v>40</v>
      </c>
      <c r="E48" s="32"/>
      <c r="F48" s="32" t="n">
        <v>2.64</v>
      </c>
      <c r="G48" s="32" t="n">
        <v>0.48</v>
      </c>
      <c r="H48" s="32" t="n">
        <v>15.86</v>
      </c>
      <c r="I48" s="32" t="n">
        <f aca="false">H48*4+G48*9+F48*4</f>
        <v>78.32</v>
      </c>
    </row>
    <row r="49" customFormat="false" ht="15" hidden="false" customHeight="false" outlineLevel="0" collapsed="false">
      <c r="A49" s="10"/>
      <c r="B49" s="32"/>
      <c r="C49" s="50" t="s">
        <v>29</v>
      </c>
      <c r="D49" s="51" t="n">
        <v>20</v>
      </c>
      <c r="E49" s="32"/>
      <c r="F49" s="32" t="n">
        <v>1.58</v>
      </c>
      <c r="G49" s="36" t="n">
        <v>0.2</v>
      </c>
      <c r="H49" s="32" t="n">
        <v>9.66</v>
      </c>
      <c r="I49" s="31" t="n">
        <f aca="false">H49*4+G49*9+F49*4</f>
        <v>46.76</v>
      </c>
    </row>
    <row r="50" customFormat="false" ht="15" hidden="false" customHeight="false" outlineLevel="0" collapsed="false">
      <c r="A50" s="10"/>
      <c r="B50" s="31"/>
      <c r="C50" s="30"/>
      <c r="D50" s="29"/>
      <c r="E50" s="31"/>
      <c r="F50" s="28"/>
      <c r="G50" s="28"/>
      <c r="H50" s="28"/>
      <c r="I50" s="31" t="n">
        <f aca="false">H50*4+G50*9+F50*4</f>
        <v>0</v>
      </c>
      <c r="AME50" s="44"/>
      <c r="AMF50" s="44"/>
      <c r="AMG50" s="44"/>
      <c r="AMH50" s="44"/>
      <c r="AMI50" s="44"/>
      <c r="AMJ50" s="44"/>
    </row>
    <row r="51" s="84" customFormat="true" ht="15" hidden="false" customHeight="true" outlineLevel="0" collapsed="false">
      <c r="A51" s="10"/>
      <c r="B51" s="58"/>
      <c r="C51" s="58" t="s">
        <v>32</v>
      </c>
      <c r="D51" s="39" t="n">
        <v>875</v>
      </c>
      <c r="E51" s="57" t="n">
        <v>80</v>
      </c>
      <c r="F51" s="39" t="n">
        <f aca="false">SUM(F43:F50)</f>
        <v>28.97</v>
      </c>
      <c r="G51" s="39" t="n">
        <f aca="false">SUM(G43:G50)</f>
        <v>26.46</v>
      </c>
      <c r="H51" s="39" t="n">
        <f aca="false">SUM(H43:H50)</f>
        <v>95.72</v>
      </c>
      <c r="I51" s="41" t="n">
        <f aca="false">H51*4+G51*9+F51*4</f>
        <v>736.9</v>
      </c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0"/>
      <c r="AMF51" s="0"/>
      <c r="AMG51" s="0"/>
      <c r="AMH51" s="0"/>
      <c r="AMI51" s="0"/>
      <c r="AMJ51" s="0"/>
    </row>
    <row r="52" customFormat="false" ht="15" hidden="false" customHeight="true" outlineLevel="0" collapsed="false">
      <c r="A52" s="10" t="s">
        <v>55</v>
      </c>
      <c r="B52" s="23" t="s">
        <v>94</v>
      </c>
      <c r="C52" s="23"/>
      <c r="D52" s="82"/>
      <c r="E52" s="86"/>
      <c r="F52" s="82"/>
      <c r="G52" s="82"/>
      <c r="H52" s="82"/>
      <c r="I52" s="31" t="n">
        <f aca="false">H52*4+G52*9+F52*4</f>
        <v>0</v>
      </c>
    </row>
    <row r="53" customFormat="false" ht="15" hidden="false" customHeight="false" outlineLevel="0" collapsed="false">
      <c r="A53" s="10"/>
      <c r="B53" s="60" t="s">
        <v>121</v>
      </c>
      <c r="C53" s="33" t="s">
        <v>122</v>
      </c>
      <c r="D53" s="60" t="n">
        <v>60</v>
      </c>
      <c r="E53" s="88"/>
      <c r="F53" s="88" t="n">
        <v>1.42</v>
      </c>
      <c r="G53" s="88" t="n">
        <v>4.5</v>
      </c>
      <c r="H53" s="88" t="n">
        <v>11.9</v>
      </c>
      <c r="I53" s="31" t="n">
        <f aca="false">H53*4+G53*9+F53*4</f>
        <v>93.78</v>
      </c>
      <c r="AME53" s="38"/>
      <c r="AMF53" s="38"/>
      <c r="AMG53" s="38"/>
      <c r="AMH53" s="38"/>
      <c r="AMI53" s="38"/>
      <c r="AMJ53" s="38"/>
    </row>
    <row r="54" s="83" customFormat="true" ht="15" hidden="false" customHeight="false" outlineLevel="0" collapsed="false">
      <c r="A54" s="10"/>
      <c r="B54" s="31" t="s">
        <v>113</v>
      </c>
      <c r="C54" s="30" t="s">
        <v>123</v>
      </c>
      <c r="D54" s="29" t="n">
        <v>200</v>
      </c>
      <c r="E54" s="31"/>
      <c r="F54" s="31" t="n">
        <v>4.39</v>
      </c>
      <c r="G54" s="31" t="n">
        <v>4.22</v>
      </c>
      <c r="H54" s="31" t="n">
        <v>13.23</v>
      </c>
      <c r="I54" s="32" t="n">
        <f aca="false">H54*4+G54*9+F54*4</f>
        <v>108.46</v>
      </c>
      <c r="ALT54" s="38"/>
      <c r="ALU54" s="38"/>
      <c r="ALV54" s="38"/>
      <c r="ALW54" s="38"/>
      <c r="ALX54" s="38"/>
      <c r="ALY54" s="38"/>
      <c r="ALZ54" s="38"/>
      <c r="AMA54" s="38"/>
      <c r="AMB54" s="38"/>
      <c r="AMC54" s="38"/>
      <c r="AMD54" s="38"/>
      <c r="AME54" s="38"/>
      <c r="AMF54" s="38"/>
      <c r="AMG54" s="38"/>
      <c r="AMH54" s="38"/>
      <c r="AMI54" s="38"/>
      <c r="AMJ54" s="38"/>
    </row>
    <row r="55" s="83" customFormat="true" ht="15" hidden="false" customHeight="false" outlineLevel="0" collapsed="false">
      <c r="A55" s="10"/>
      <c r="B55" s="31" t="s">
        <v>85</v>
      </c>
      <c r="C55" s="50" t="s">
        <v>86</v>
      </c>
      <c r="D55" s="51" t="n">
        <v>90</v>
      </c>
      <c r="E55" s="32"/>
      <c r="F55" s="32" t="n">
        <v>7.5</v>
      </c>
      <c r="G55" s="32" t="n">
        <v>6.26</v>
      </c>
      <c r="H55" s="32" t="n">
        <v>10.56</v>
      </c>
      <c r="I55" s="32" t="n">
        <f aca="false">H55*4+G55*9+F55*4</f>
        <v>128.58</v>
      </c>
      <c r="ALT55" s="38"/>
      <c r="ALU55" s="38"/>
      <c r="ALV55" s="38"/>
      <c r="ALW55" s="38"/>
      <c r="ALX55" s="38"/>
      <c r="ALY55" s="38"/>
      <c r="ALZ55" s="38"/>
      <c r="AMA55" s="38"/>
      <c r="AMB55" s="38"/>
      <c r="AMC55" s="38"/>
      <c r="AMD55" s="38"/>
      <c r="AME55" s="0"/>
      <c r="AMF55" s="0"/>
      <c r="AMG55" s="0"/>
      <c r="AMH55" s="0"/>
      <c r="AMI55" s="0"/>
      <c r="AMJ55" s="0"/>
    </row>
    <row r="56" customFormat="false" ht="26.85" hidden="false" customHeight="false" outlineLevel="0" collapsed="false">
      <c r="A56" s="10"/>
      <c r="B56" s="32" t="s">
        <v>60</v>
      </c>
      <c r="C56" s="50" t="s">
        <v>124</v>
      </c>
      <c r="D56" s="51" t="s">
        <v>25</v>
      </c>
      <c r="E56" s="32"/>
      <c r="F56" s="32" t="n">
        <v>3.27</v>
      </c>
      <c r="G56" s="32" t="n">
        <v>4.71</v>
      </c>
      <c r="H56" s="32" t="n">
        <v>22.03</v>
      </c>
      <c r="I56" s="32" t="n">
        <f aca="false">H56*4+G56*9+F56*4</f>
        <v>143.59</v>
      </c>
    </row>
    <row r="57" customFormat="false" ht="15" hidden="false" customHeight="false" outlineLevel="0" collapsed="false">
      <c r="A57" s="10"/>
      <c r="B57" s="31" t="s">
        <v>109</v>
      </c>
      <c r="C57" s="30" t="s">
        <v>115</v>
      </c>
      <c r="D57" s="29" t="n">
        <v>180</v>
      </c>
      <c r="E57" s="31"/>
      <c r="F57" s="31" t="n">
        <v>0.14</v>
      </c>
      <c r="G57" s="31" t="n">
        <v>0.14</v>
      </c>
      <c r="H57" s="31" t="n">
        <v>13.51</v>
      </c>
      <c r="I57" s="31" t="n">
        <f aca="false">H57*4+G57*9+F57*4</f>
        <v>55.86</v>
      </c>
    </row>
    <row r="58" customFormat="false" ht="15" hidden="false" customHeight="false" outlineLevel="0" collapsed="false">
      <c r="A58" s="10"/>
      <c r="B58" s="31"/>
      <c r="C58" s="30" t="s">
        <v>29</v>
      </c>
      <c r="D58" s="29" t="n">
        <v>20</v>
      </c>
      <c r="E58" s="31"/>
      <c r="F58" s="31" t="n">
        <v>1.58</v>
      </c>
      <c r="G58" s="28" t="n">
        <v>0.2</v>
      </c>
      <c r="H58" s="31" t="n">
        <v>9.66</v>
      </c>
      <c r="I58" s="31" t="n">
        <f aca="false">H58*4+G58*9+F58*4</f>
        <v>46.76</v>
      </c>
    </row>
    <row r="59" customFormat="false" ht="15" hidden="false" customHeight="false" outlineLevel="0" collapsed="false">
      <c r="A59" s="10"/>
      <c r="B59" s="31"/>
      <c r="C59" s="30" t="s">
        <v>104</v>
      </c>
      <c r="D59" s="29" t="n">
        <v>40</v>
      </c>
      <c r="E59" s="31"/>
      <c r="F59" s="31" t="n">
        <v>2.64</v>
      </c>
      <c r="G59" s="31" t="n">
        <v>0.48</v>
      </c>
      <c r="H59" s="31" t="n">
        <v>15.86</v>
      </c>
      <c r="I59" s="31" t="n">
        <f aca="false">H59*4+G59*9+F59*4</f>
        <v>78.32</v>
      </c>
    </row>
    <row r="60" customFormat="false" ht="15" hidden="false" customHeight="false" outlineLevel="0" collapsed="false">
      <c r="A60" s="10"/>
      <c r="B60" s="31"/>
      <c r="C60" s="30"/>
      <c r="D60" s="29"/>
      <c r="E60" s="31"/>
      <c r="F60" s="28"/>
      <c r="G60" s="28"/>
      <c r="H60" s="28"/>
      <c r="I60" s="31" t="n">
        <f aca="false">H60*4+G60*9+F60*4</f>
        <v>0</v>
      </c>
      <c r="AME60" s="44"/>
      <c r="AMF60" s="44"/>
      <c r="AMG60" s="44"/>
      <c r="AMH60" s="44"/>
      <c r="AMI60" s="44"/>
      <c r="AMJ60" s="44"/>
    </row>
    <row r="61" s="84" customFormat="true" ht="15" hidden="false" customHeight="true" outlineLevel="0" collapsed="false">
      <c r="A61" s="10"/>
      <c r="B61" s="58"/>
      <c r="C61" s="58" t="s">
        <v>32</v>
      </c>
      <c r="D61" s="39" t="n">
        <v>875</v>
      </c>
      <c r="E61" s="57" t="n">
        <v>80</v>
      </c>
      <c r="F61" s="39" t="n">
        <f aca="false">SUM(F53:F60)</f>
        <v>20.94</v>
      </c>
      <c r="G61" s="39" t="n">
        <v>23.56</v>
      </c>
      <c r="H61" s="39" t="n">
        <v>100.58</v>
      </c>
      <c r="I61" s="41" t="n">
        <f aca="false">H61*4+G61*9+F61*4</f>
        <v>698.12</v>
      </c>
      <c r="ALT61" s="44"/>
      <c r="ALU61" s="44"/>
      <c r="ALV61" s="44"/>
      <c r="ALW61" s="44"/>
      <c r="ALX61" s="44"/>
      <c r="ALY61" s="44"/>
      <c r="ALZ61" s="44"/>
      <c r="AMA61" s="44"/>
      <c r="AMB61" s="44"/>
      <c r="AMC61" s="44"/>
      <c r="AMD61" s="44"/>
      <c r="AME61" s="0"/>
      <c r="AMF61" s="0"/>
      <c r="AMG61" s="0"/>
      <c r="AMH61" s="0"/>
      <c r="AMI61" s="0"/>
      <c r="AMJ61" s="0"/>
    </row>
    <row r="62" customFormat="false" ht="15" hidden="false" customHeight="true" outlineLevel="0" collapsed="false">
      <c r="A62" s="10" t="s">
        <v>62</v>
      </c>
      <c r="B62" s="23" t="s">
        <v>94</v>
      </c>
      <c r="C62" s="23"/>
      <c r="D62" s="82"/>
      <c r="E62" s="86"/>
      <c r="F62" s="82"/>
      <c r="G62" s="82"/>
      <c r="H62" s="82"/>
      <c r="I62" s="31" t="n">
        <f aca="false">H62*4+G62*9+F62*4</f>
        <v>0</v>
      </c>
    </row>
    <row r="63" customFormat="false" ht="15" hidden="false" customHeight="false" outlineLevel="0" collapsed="false">
      <c r="A63" s="10"/>
      <c r="B63" s="31" t="s">
        <v>95</v>
      </c>
      <c r="C63" s="30" t="s">
        <v>96</v>
      </c>
      <c r="D63" s="29" t="n">
        <v>60</v>
      </c>
      <c r="E63" s="31"/>
      <c r="F63" s="31" t="n">
        <v>0.42</v>
      </c>
      <c r="G63" s="31" t="n">
        <v>0.05</v>
      </c>
      <c r="H63" s="31" t="n">
        <v>1.14</v>
      </c>
      <c r="I63" s="31" t="n">
        <f aca="false">H63*4+G63*9+F63*4</f>
        <v>6.69</v>
      </c>
      <c r="AME63" s="38"/>
      <c r="AMF63" s="38"/>
      <c r="AMG63" s="38"/>
      <c r="AMH63" s="38"/>
      <c r="AMI63" s="38"/>
      <c r="AMJ63" s="38"/>
    </row>
    <row r="64" s="83" customFormat="true" ht="36.35" hidden="false" customHeight="true" outlineLevel="0" collapsed="false">
      <c r="A64" s="10"/>
      <c r="B64" s="51" t="s">
        <v>125</v>
      </c>
      <c r="C64" s="50" t="s">
        <v>126</v>
      </c>
      <c r="D64" s="51" t="s">
        <v>99</v>
      </c>
      <c r="E64" s="32"/>
      <c r="F64" s="32" t="n">
        <v>1.95</v>
      </c>
      <c r="G64" s="32" t="n">
        <v>5.95</v>
      </c>
      <c r="H64" s="32" t="n">
        <v>9.12</v>
      </c>
      <c r="I64" s="32" t="n">
        <f aca="false">H64*4+G64*9+F64*4</f>
        <v>97.83</v>
      </c>
      <c r="ALT64" s="38"/>
      <c r="ALU64" s="38"/>
      <c r="ALV64" s="38"/>
      <c r="ALW64" s="38"/>
      <c r="ALX64" s="38"/>
      <c r="ALY64" s="38"/>
      <c r="ALZ64" s="38"/>
      <c r="AMA64" s="38"/>
      <c r="AMB64" s="38"/>
      <c r="AMC64" s="38"/>
      <c r="AMD64" s="38"/>
      <c r="AME64" s="0"/>
      <c r="AMF64" s="0"/>
      <c r="AMG64" s="0"/>
      <c r="AMH64" s="0"/>
      <c r="AMI64" s="0"/>
      <c r="AMJ64" s="0"/>
    </row>
    <row r="65" customFormat="false" ht="22.35" hidden="false" customHeight="true" outlineLevel="0" collapsed="false">
      <c r="A65" s="10"/>
      <c r="B65" s="28" t="s">
        <v>63</v>
      </c>
      <c r="C65" s="30" t="s">
        <v>64</v>
      </c>
      <c r="D65" s="29" t="s">
        <v>65</v>
      </c>
      <c r="E65" s="31"/>
      <c r="F65" s="31" t="n">
        <v>19.11</v>
      </c>
      <c r="G65" s="31" t="n">
        <v>19.56</v>
      </c>
      <c r="H65" s="31" t="n">
        <v>40.69</v>
      </c>
      <c r="I65" s="31" t="n">
        <f aca="false">H65*4+G65*9+F65*4</f>
        <v>415.24</v>
      </c>
    </row>
    <row r="66" customFormat="false" ht="23.3" hidden="false" customHeight="true" outlineLevel="0" collapsed="false">
      <c r="A66" s="10"/>
      <c r="B66" s="28" t="s">
        <v>109</v>
      </c>
      <c r="C66" s="30" t="s">
        <v>127</v>
      </c>
      <c r="D66" s="29" t="n">
        <v>180</v>
      </c>
      <c r="E66" s="31"/>
      <c r="F66" s="31" t="n">
        <v>0.14</v>
      </c>
      <c r="G66" s="31" t="n">
        <v>0.04</v>
      </c>
      <c r="H66" s="31" t="n">
        <v>13.88</v>
      </c>
      <c r="I66" s="31" t="n">
        <f aca="false">H66*4+G66*9+F66*4</f>
        <v>56.44</v>
      </c>
    </row>
    <row r="67" customFormat="false" ht="15" hidden="false" customHeight="false" outlineLevel="0" collapsed="false">
      <c r="A67" s="10"/>
      <c r="B67" s="31"/>
      <c r="C67" s="30" t="s">
        <v>104</v>
      </c>
      <c r="D67" s="29" t="n">
        <v>40</v>
      </c>
      <c r="E67" s="31"/>
      <c r="F67" s="31" t="n">
        <v>2.64</v>
      </c>
      <c r="G67" s="31" t="n">
        <v>0.48</v>
      </c>
      <c r="H67" s="31" t="n">
        <v>15.86</v>
      </c>
      <c r="I67" s="31" t="n">
        <f aca="false">H67*4+G67*9+F67*4</f>
        <v>78.32</v>
      </c>
    </row>
    <row r="68" customFormat="false" ht="15" hidden="false" customHeight="false" outlineLevel="0" collapsed="false">
      <c r="A68" s="10"/>
      <c r="B68" s="31"/>
      <c r="C68" s="30" t="s">
        <v>29</v>
      </c>
      <c r="D68" s="29" t="n">
        <v>20</v>
      </c>
      <c r="E68" s="31"/>
      <c r="F68" s="31" t="n">
        <v>1.58</v>
      </c>
      <c r="G68" s="28" t="n">
        <v>0.2</v>
      </c>
      <c r="H68" s="31" t="n">
        <v>9.66</v>
      </c>
      <c r="I68" s="31" t="n">
        <f aca="false">H68*4+G68*9+F68*4</f>
        <v>46.76</v>
      </c>
    </row>
    <row r="69" customFormat="false" ht="15" hidden="false" customHeight="false" outlineLevel="0" collapsed="false">
      <c r="A69" s="10"/>
      <c r="B69" s="31"/>
      <c r="C69" s="30"/>
      <c r="D69" s="29"/>
      <c r="E69" s="31"/>
      <c r="F69" s="28"/>
      <c r="G69" s="28"/>
      <c r="H69" s="28"/>
      <c r="I69" s="31" t="n">
        <f aca="false">H69*4+G69*9+F69*4</f>
        <v>0</v>
      </c>
      <c r="AME69" s="44"/>
      <c r="AMF69" s="44"/>
      <c r="AMG69" s="44"/>
      <c r="AMH69" s="44"/>
      <c r="AMI69" s="44"/>
      <c r="AMJ69" s="44"/>
    </row>
    <row r="70" s="84" customFormat="true" ht="15" hidden="false" customHeight="true" outlineLevel="0" collapsed="false">
      <c r="A70" s="10"/>
      <c r="B70" s="58"/>
      <c r="C70" s="58" t="s">
        <v>32</v>
      </c>
      <c r="D70" s="39" t="n">
        <v>845</v>
      </c>
      <c r="E70" s="57" t="n">
        <v>80</v>
      </c>
      <c r="F70" s="39" t="n">
        <f aca="false">SUM(F62:F69)</f>
        <v>25.84</v>
      </c>
      <c r="G70" s="39" t="n">
        <f aca="false">SUM(G62:G69)</f>
        <v>26.28</v>
      </c>
      <c r="H70" s="39" t="n">
        <f aca="false">SUM(H62:H69)</f>
        <v>90.35</v>
      </c>
      <c r="I70" s="41" t="n">
        <f aca="false">H70*4+G70*9+F70*4</f>
        <v>701.28</v>
      </c>
      <c r="ALT70" s="44"/>
      <c r="ALU70" s="44"/>
      <c r="ALV70" s="44"/>
      <c r="ALW70" s="44"/>
      <c r="ALX70" s="44"/>
      <c r="ALY70" s="44"/>
      <c r="ALZ70" s="44"/>
      <c r="AMA70" s="44"/>
      <c r="AMB70" s="44"/>
      <c r="AMC70" s="44"/>
      <c r="AMD70" s="44"/>
      <c r="AME70" s="0"/>
      <c r="AMF70" s="0"/>
      <c r="AMG70" s="0"/>
      <c r="AMH70" s="0"/>
      <c r="AMI70" s="0"/>
      <c r="AMJ70" s="0"/>
    </row>
    <row r="71" customFormat="false" ht="15" hidden="false" customHeight="true" outlineLevel="0" collapsed="false">
      <c r="A71" s="10" t="s">
        <v>66</v>
      </c>
      <c r="B71" s="23" t="s">
        <v>94</v>
      </c>
      <c r="C71" s="23"/>
      <c r="D71" s="82"/>
      <c r="E71" s="86"/>
      <c r="F71" s="82"/>
      <c r="G71" s="82"/>
      <c r="H71" s="82"/>
      <c r="I71" s="31" t="n">
        <f aca="false">H71*4+G71*9+F71*4</f>
        <v>0</v>
      </c>
      <c r="AME71" s="38"/>
      <c r="AMF71" s="38"/>
      <c r="AMG71" s="38"/>
      <c r="AMH71" s="38"/>
      <c r="AMI71" s="38"/>
      <c r="AMJ71" s="38"/>
    </row>
    <row r="72" s="83" customFormat="true" ht="20.5" hidden="false" customHeight="true" outlineLevel="0" collapsed="false">
      <c r="A72" s="10"/>
      <c r="B72" s="31" t="s">
        <v>128</v>
      </c>
      <c r="C72" s="30" t="s">
        <v>129</v>
      </c>
      <c r="D72" s="29" t="n">
        <v>60</v>
      </c>
      <c r="E72" s="31"/>
      <c r="F72" s="31" t="n">
        <v>0.93</v>
      </c>
      <c r="G72" s="31" t="n">
        <v>3.05</v>
      </c>
      <c r="H72" s="28" t="n">
        <v>2.6</v>
      </c>
      <c r="I72" s="32" t="n">
        <f aca="false">H72*4+G72*9+F72*4</f>
        <v>41.57</v>
      </c>
      <c r="ALT72" s="38"/>
      <c r="ALU72" s="38"/>
      <c r="ALV72" s="38"/>
      <c r="ALW72" s="38"/>
      <c r="ALX72" s="38"/>
      <c r="ALY72" s="38"/>
      <c r="ALZ72" s="38"/>
      <c r="AMA72" s="38"/>
      <c r="AMB72" s="38"/>
      <c r="AMC72" s="38"/>
      <c r="AMD72" s="38"/>
      <c r="AME72" s="38"/>
      <c r="AMF72" s="38"/>
      <c r="AMG72" s="38"/>
      <c r="AMH72" s="38"/>
      <c r="AMI72" s="38"/>
      <c r="AMJ72" s="38"/>
    </row>
    <row r="73" s="83" customFormat="true" ht="32.6" hidden="false" customHeight="true" outlineLevel="0" collapsed="false">
      <c r="A73" s="10"/>
      <c r="B73" s="32" t="s">
        <v>113</v>
      </c>
      <c r="C73" s="50" t="s">
        <v>130</v>
      </c>
      <c r="D73" s="51" t="s">
        <v>99</v>
      </c>
      <c r="E73" s="32"/>
      <c r="F73" s="89" t="n">
        <v>3</v>
      </c>
      <c r="G73" s="89" t="n">
        <v>4.65</v>
      </c>
      <c r="H73" s="89" t="n">
        <v>13.4</v>
      </c>
      <c r="I73" s="32" t="n">
        <f aca="false">H73*4+G73*9+F73*4</f>
        <v>107.45</v>
      </c>
      <c r="ALT73" s="38"/>
      <c r="ALU73" s="38"/>
      <c r="ALV73" s="38"/>
      <c r="ALW73" s="38"/>
      <c r="ALX73" s="38"/>
      <c r="ALY73" s="38"/>
      <c r="ALZ73" s="38"/>
      <c r="AMA73" s="38"/>
      <c r="AMB73" s="38"/>
      <c r="AMC73" s="38"/>
      <c r="AMD73" s="38"/>
      <c r="AME73" s="0"/>
      <c r="AMF73" s="0"/>
      <c r="AMG73" s="0"/>
      <c r="AMH73" s="0"/>
      <c r="AMI73" s="0"/>
      <c r="AMJ73" s="0"/>
    </row>
    <row r="74" customFormat="false" ht="24.25" hidden="false" customHeight="true" outlineLevel="0" collapsed="false">
      <c r="A74" s="10"/>
      <c r="B74" s="32" t="s">
        <v>43</v>
      </c>
      <c r="C74" s="45" t="s">
        <v>131</v>
      </c>
      <c r="D74" s="46" t="n">
        <v>90</v>
      </c>
      <c r="E74" s="32"/>
      <c r="F74" s="48" t="n">
        <v>10.48</v>
      </c>
      <c r="G74" s="48" t="n">
        <v>11.83</v>
      </c>
      <c r="H74" s="48" t="n">
        <v>9.48</v>
      </c>
      <c r="I74" s="31" t="n">
        <f aca="false">H74*4+G74*9+F74*4</f>
        <v>186.31</v>
      </c>
    </row>
    <row r="75" customFormat="false" ht="30.75" hidden="false" customHeight="true" outlineLevel="0" collapsed="false">
      <c r="A75" s="10"/>
      <c r="B75" s="31" t="s">
        <v>23</v>
      </c>
      <c r="C75" s="30" t="s">
        <v>132</v>
      </c>
      <c r="D75" s="29" t="s">
        <v>25</v>
      </c>
      <c r="E75" s="31"/>
      <c r="F75" s="31" t="n">
        <v>3.45</v>
      </c>
      <c r="G75" s="31" t="n">
        <v>4.19</v>
      </c>
      <c r="H75" s="31" t="n">
        <v>18.96</v>
      </c>
      <c r="I75" s="31" t="n">
        <f aca="false">H75*4+G75*9+F75*4</f>
        <v>127.35</v>
      </c>
      <c r="AME75" s="38"/>
      <c r="AMF75" s="38"/>
      <c r="AMG75" s="38"/>
      <c r="AMH75" s="38"/>
      <c r="AMI75" s="38"/>
      <c r="AMJ75" s="38"/>
    </row>
    <row r="76" s="83" customFormat="true" ht="15" hidden="false" customHeight="false" outlineLevel="0" collapsed="false">
      <c r="A76" s="10"/>
      <c r="B76" s="32" t="s">
        <v>109</v>
      </c>
      <c r="C76" s="50" t="s">
        <v>115</v>
      </c>
      <c r="D76" s="51" t="n">
        <v>180</v>
      </c>
      <c r="E76" s="32"/>
      <c r="F76" s="32" t="n">
        <v>0.14</v>
      </c>
      <c r="G76" s="32" t="n">
        <v>0.14</v>
      </c>
      <c r="H76" s="32" t="n">
        <v>13.51</v>
      </c>
      <c r="I76" s="32" t="n">
        <f aca="false">H76*4+G76*9+F76*4</f>
        <v>55.86</v>
      </c>
      <c r="ALT76" s="38"/>
      <c r="ALU76" s="38"/>
      <c r="ALV76" s="38"/>
      <c r="ALW76" s="38"/>
      <c r="ALX76" s="38"/>
      <c r="ALY76" s="38"/>
      <c r="ALZ76" s="38"/>
      <c r="AMA76" s="38"/>
      <c r="AMB76" s="38"/>
      <c r="AMC76" s="38"/>
      <c r="AMD76" s="38"/>
      <c r="AME76" s="0"/>
      <c r="AMF76" s="0"/>
      <c r="AMG76" s="0"/>
      <c r="AMH76" s="0"/>
      <c r="AMI76" s="0"/>
      <c r="AMJ76" s="0"/>
    </row>
    <row r="77" customFormat="false" ht="13.9" hidden="false" customHeight="true" outlineLevel="0" collapsed="false">
      <c r="A77" s="10"/>
      <c r="B77" s="31"/>
      <c r="C77" s="50" t="s">
        <v>67</v>
      </c>
      <c r="D77" s="51" t="n">
        <v>100</v>
      </c>
      <c r="E77" s="32"/>
      <c r="F77" s="32" t="n">
        <v>7.79</v>
      </c>
      <c r="G77" s="32" t="n">
        <v>10.9</v>
      </c>
      <c r="H77" s="36" t="n">
        <v>33.32</v>
      </c>
      <c r="I77" s="28" t="n">
        <f aca="false">H77*4+G77*9+F77*4</f>
        <v>262.54</v>
      </c>
    </row>
    <row r="78" customFormat="false" ht="15" hidden="false" customHeight="false" outlineLevel="0" collapsed="false">
      <c r="A78" s="10"/>
      <c r="B78" s="31"/>
      <c r="C78" s="30"/>
      <c r="D78" s="29"/>
      <c r="E78" s="31"/>
      <c r="F78" s="31"/>
      <c r="G78" s="28"/>
      <c r="H78" s="31"/>
      <c r="I78" s="31"/>
    </row>
    <row r="79" customFormat="false" ht="15" hidden="false" customHeight="false" outlineLevel="0" collapsed="false">
      <c r="A79" s="10"/>
      <c r="B79" s="31"/>
      <c r="C79" s="30"/>
      <c r="D79" s="29"/>
      <c r="E79" s="31"/>
      <c r="F79" s="28"/>
      <c r="G79" s="28"/>
      <c r="H79" s="28"/>
      <c r="I79" s="31" t="n">
        <f aca="false">H79*4+G79*9+F79*4</f>
        <v>0</v>
      </c>
      <c r="AME79" s="44"/>
      <c r="AMF79" s="44"/>
      <c r="AMG79" s="44"/>
      <c r="AMH79" s="44"/>
      <c r="AMI79" s="44"/>
      <c r="AMJ79" s="44"/>
    </row>
    <row r="80" s="84" customFormat="true" ht="15" hidden="false" customHeight="true" outlineLevel="0" collapsed="false">
      <c r="A80" s="10"/>
      <c r="B80" s="58"/>
      <c r="C80" s="58"/>
      <c r="D80" s="39" t="n">
        <v>840</v>
      </c>
      <c r="E80" s="57" t="n">
        <v>80</v>
      </c>
      <c r="F80" s="39" t="n">
        <f aca="false">SUM(F72:F79)</f>
        <v>25.79</v>
      </c>
      <c r="G80" s="39" t="n">
        <f aca="false">SUM(G72:G79)</f>
        <v>34.76</v>
      </c>
      <c r="H80" s="39" t="n">
        <f aca="false">SUM(H72:H79)</f>
        <v>91.27</v>
      </c>
      <c r="I80" s="41" t="n">
        <f aca="false">H80*4+G80*9+F80*4</f>
        <v>781.08</v>
      </c>
      <c r="ALT80" s="44"/>
      <c r="ALU80" s="44"/>
      <c r="ALV80" s="44"/>
      <c r="ALW80" s="44"/>
      <c r="ALX80" s="44"/>
      <c r="ALY80" s="44"/>
      <c r="ALZ80" s="44"/>
      <c r="AMA80" s="44"/>
      <c r="AMB80" s="44"/>
      <c r="AMC80" s="44"/>
      <c r="AMD80" s="44"/>
      <c r="AME80" s="0"/>
      <c r="AMF80" s="0"/>
      <c r="AMG80" s="0"/>
      <c r="AMH80" s="0"/>
      <c r="AMI80" s="0"/>
      <c r="AMJ80" s="0"/>
    </row>
    <row r="81" customFormat="false" ht="29.1" hidden="false" customHeight="true" outlineLevel="0" collapsed="false">
      <c r="A81" s="10" t="s">
        <v>73</v>
      </c>
      <c r="B81" s="23" t="s">
        <v>94</v>
      </c>
      <c r="C81" s="23"/>
      <c r="D81" s="82"/>
      <c r="E81" s="86"/>
      <c r="F81" s="82"/>
      <c r="G81" s="82"/>
      <c r="H81" s="82"/>
      <c r="I81" s="31" t="n">
        <f aca="false">H81*4+G81*9+F81*4</f>
        <v>0</v>
      </c>
    </row>
    <row r="82" customFormat="false" ht="19.55" hidden="false" customHeight="true" outlineLevel="0" collapsed="false">
      <c r="A82" s="10"/>
      <c r="B82" s="31" t="s">
        <v>133</v>
      </c>
      <c r="C82" s="30" t="s">
        <v>134</v>
      </c>
      <c r="D82" s="29" t="n">
        <v>60</v>
      </c>
      <c r="E82" s="31"/>
      <c r="F82" s="31" t="n">
        <v>0.73</v>
      </c>
      <c r="G82" s="31" t="n">
        <v>3.06</v>
      </c>
      <c r="H82" s="31" t="n">
        <v>3.68</v>
      </c>
      <c r="I82" s="31" t="n">
        <f aca="false">H82*4+G82*9+F82*4</f>
        <v>45.18</v>
      </c>
    </row>
    <row r="83" customFormat="false" ht="20.5" hidden="false" customHeight="true" outlineLevel="0" collapsed="false">
      <c r="A83" s="10"/>
      <c r="B83" s="31" t="s">
        <v>113</v>
      </c>
      <c r="C83" s="30" t="s">
        <v>135</v>
      </c>
      <c r="D83" s="29" t="n">
        <v>200</v>
      </c>
      <c r="E83" s="31"/>
      <c r="F83" s="31" t="n">
        <v>2.05</v>
      </c>
      <c r="G83" s="31" t="n">
        <v>2.22</v>
      </c>
      <c r="H83" s="31" t="n">
        <v>12.55</v>
      </c>
      <c r="I83" s="31" t="n">
        <f aca="false">H83*4+G83*9+F83*4</f>
        <v>78.38</v>
      </c>
    </row>
    <row r="84" customFormat="false" ht="31.7" hidden="false" customHeight="true" outlineLevel="0" collapsed="false">
      <c r="A84" s="10"/>
      <c r="B84" s="31" t="s">
        <v>74</v>
      </c>
      <c r="C84" s="30" t="s">
        <v>136</v>
      </c>
      <c r="D84" s="29" t="s">
        <v>76</v>
      </c>
      <c r="E84" s="31"/>
      <c r="F84" s="31" t="n">
        <v>10.7</v>
      </c>
      <c r="G84" s="31" t="n">
        <v>11.6</v>
      </c>
      <c r="H84" s="31" t="n">
        <v>12.88</v>
      </c>
      <c r="I84" s="31" t="n">
        <f aca="false">H84*4+G84*9+F84*4</f>
        <v>198.72</v>
      </c>
      <c r="AME84" s="4"/>
      <c r="AMF84" s="4"/>
      <c r="AMG84" s="4"/>
      <c r="AMH84" s="4"/>
      <c r="AMI84" s="4"/>
      <c r="AMJ84" s="4"/>
    </row>
    <row r="85" s="4" customFormat="true" ht="15" hidden="false" customHeight="false" outlineLevel="0" collapsed="false">
      <c r="A85" s="10"/>
      <c r="B85" s="31" t="s">
        <v>77</v>
      </c>
      <c r="C85" s="30" t="s">
        <v>78</v>
      </c>
      <c r="D85" s="29" t="n">
        <v>150</v>
      </c>
      <c r="E85" s="31"/>
      <c r="F85" s="31" t="n">
        <v>4.35</v>
      </c>
      <c r="G85" s="31" t="n">
        <v>6.32</v>
      </c>
      <c r="H85" s="31" t="n">
        <v>29.69</v>
      </c>
      <c r="I85" s="28" t="n">
        <f aca="false">H85*4+G85*9+F85*4</f>
        <v>193.04</v>
      </c>
      <c r="AME85" s="0"/>
      <c r="AMF85" s="0"/>
      <c r="AMG85" s="0"/>
      <c r="AMH85" s="0"/>
      <c r="AMI85" s="0"/>
      <c r="AMJ85" s="0"/>
    </row>
    <row r="86" customFormat="false" ht="15" hidden="false" customHeight="false" outlineLevel="0" collapsed="false">
      <c r="A86" s="10"/>
      <c r="B86" s="31" t="s">
        <v>102</v>
      </c>
      <c r="C86" s="30" t="s">
        <v>103</v>
      </c>
      <c r="D86" s="29" t="n">
        <v>180</v>
      </c>
      <c r="E86" s="31"/>
      <c r="F86" s="28" t="n">
        <v>0.4</v>
      </c>
      <c r="G86" s="31" t="n">
        <v>0.02</v>
      </c>
      <c r="H86" s="28" t="n">
        <v>20.6</v>
      </c>
      <c r="I86" s="31" t="n">
        <f aca="false">H86*4+G86*9+F86*4</f>
        <v>84.18</v>
      </c>
    </row>
    <row r="87" customFormat="false" ht="15" hidden="false" customHeight="false" outlineLevel="0" collapsed="false">
      <c r="A87" s="10"/>
      <c r="B87" s="31"/>
      <c r="C87" s="30" t="s">
        <v>104</v>
      </c>
      <c r="D87" s="29" t="n">
        <v>40</v>
      </c>
      <c r="E87" s="31"/>
      <c r="F87" s="31" t="n">
        <v>2.64</v>
      </c>
      <c r="G87" s="31" t="n">
        <v>0.48</v>
      </c>
      <c r="H87" s="31" t="n">
        <v>15.86</v>
      </c>
      <c r="I87" s="31" t="n">
        <f aca="false">H87*4+G87*9+F87*4</f>
        <v>78.32</v>
      </c>
    </row>
    <row r="88" customFormat="false" ht="15" hidden="false" customHeight="false" outlineLevel="0" collapsed="false">
      <c r="A88" s="10"/>
      <c r="B88" s="31"/>
      <c r="C88" s="30" t="s">
        <v>29</v>
      </c>
      <c r="D88" s="29" t="n">
        <v>20</v>
      </c>
      <c r="E88" s="31"/>
      <c r="F88" s="31" t="n">
        <v>1.58</v>
      </c>
      <c r="G88" s="28" t="n">
        <v>0.2</v>
      </c>
      <c r="H88" s="31" t="n">
        <v>9.66</v>
      </c>
      <c r="I88" s="31" t="n">
        <f aca="false">H88*4+G88*9+F88*4</f>
        <v>46.76</v>
      </c>
    </row>
    <row r="89" customFormat="false" ht="15" hidden="false" customHeight="false" outlineLevel="0" collapsed="false">
      <c r="A89" s="10"/>
      <c r="B89" s="31"/>
      <c r="C89" s="30"/>
      <c r="D89" s="29"/>
      <c r="E89" s="31"/>
      <c r="F89" s="28"/>
      <c r="G89" s="28"/>
      <c r="H89" s="28"/>
      <c r="I89" s="31" t="n">
        <f aca="false">H89*4+G89*9+F89*4</f>
        <v>0</v>
      </c>
      <c r="AME89" s="44"/>
      <c r="AMF89" s="44"/>
      <c r="AMG89" s="44"/>
      <c r="AMH89" s="44"/>
      <c r="AMI89" s="44"/>
      <c r="AMJ89" s="44"/>
    </row>
    <row r="90" s="84" customFormat="true" ht="15" hidden="false" customHeight="true" outlineLevel="0" collapsed="false">
      <c r="A90" s="10"/>
      <c r="B90" s="58" t="s">
        <v>32</v>
      </c>
      <c r="C90" s="58"/>
      <c r="D90" s="39" t="n">
        <v>845</v>
      </c>
      <c r="E90" s="57" t="n">
        <v>80</v>
      </c>
      <c r="F90" s="39" t="n">
        <f aca="false">SUM(F82:F89)</f>
        <v>22.45</v>
      </c>
      <c r="G90" s="39" t="n">
        <f aca="false">SUM(G82:G89)</f>
        <v>23.9</v>
      </c>
      <c r="H90" s="39" t="n">
        <f aca="false">SUM(H82:H89)</f>
        <v>104.92</v>
      </c>
      <c r="I90" s="41" t="n">
        <f aca="false">H90*4+G90*9+F90*4</f>
        <v>724.58</v>
      </c>
      <c r="ALT90" s="44"/>
      <c r="ALU90" s="44"/>
      <c r="ALV90" s="44"/>
      <c r="ALW90" s="44"/>
      <c r="ALX90" s="44"/>
      <c r="ALY90" s="44"/>
      <c r="ALZ90" s="44"/>
      <c r="AMA90" s="44"/>
      <c r="AMB90" s="44"/>
      <c r="AMC90" s="44"/>
      <c r="AMD90" s="44"/>
      <c r="AME90" s="0"/>
      <c r="AMF90" s="0"/>
      <c r="AMG90" s="0"/>
      <c r="AMH90" s="0"/>
      <c r="AMI90" s="0"/>
      <c r="AMJ90" s="0"/>
    </row>
    <row r="91" customFormat="false" ht="19.35" hidden="false" customHeight="true" outlineLevel="0" collapsed="false">
      <c r="A91" s="10" t="s">
        <v>79</v>
      </c>
      <c r="B91" s="23" t="s">
        <v>94</v>
      </c>
      <c r="C91" s="23"/>
      <c r="D91" s="82"/>
      <c r="E91" s="86"/>
      <c r="F91" s="82"/>
      <c r="G91" s="82"/>
      <c r="H91" s="82"/>
      <c r="I91" s="31" t="n">
        <f aca="false">H91*4+G91*9+F91*4</f>
        <v>0</v>
      </c>
    </row>
    <row r="92" customFormat="false" ht="15" hidden="false" customHeight="false" outlineLevel="0" collapsed="false">
      <c r="A92" s="10"/>
      <c r="B92" s="31" t="s">
        <v>116</v>
      </c>
      <c r="C92" s="30" t="s">
        <v>117</v>
      </c>
      <c r="D92" s="29" t="n">
        <v>60</v>
      </c>
      <c r="E92" s="31"/>
      <c r="F92" s="31" t="n">
        <v>0.91</v>
      </c>
      <c r="G92" s="31" t="n">
        <v>5.11</v>
      </c>
      <c r="H92" s="31" t="n">
        <v>4.89</v>
      </c>
      <c r="I92" s="31" t="n">
        <f aca="false">H92*4+G92*9+F92*4</f>
        <v>69.19</v>
      </c>
    </row>
    <row r="93" customFormat="false" ht="34.5" hidden="false" customHeight="true" outlineLevel="0" collapsed="false">
      <c r="A93" s="10"/>
      <c r="B93" s="32" t="s">
        <v>107</v>
      </c>
      <c r="C93" s="50" t="s">
        <v>108</v>
      </c>
      <c r="D93" s="51" t="s">
        <v>99</v>
      </c>
      <c r="E93" s="32"/>
      <c r="F93" s="32" t="n">
        <v>2.59</v>
      </c>
      <c r="G93" s="32" t="n">
        <v>5.05</v>
      </c>
      <c r="H93" s="36" t="n">
        <v>15.62</v>
      </c>
      <c r="I93" s="31" t="n">
        <f aca="false">H93*4+G93*9+F93*4</f>
        <v>118.29</v>
      </c>
      <c r="AME93" s="38"/>
      <c r="AMF93" s="38"/>
      <c r="AMG93" s="38"/>
      <c r="AMH93" s="38"/>
      <c r="AMI93" s="38"/>
      <c r="AMJ93" s="38"/>
    </row>
    <row r="94" s="83" customFormat="true" ht="26.85" hidden="false" customHeight="false" outlineLevel="0" collapsed="false">
      <c r="A94" s="10"/>
      <c r="B94" s="32" t="s">
        <v>81</v>
      </c>
      <c r="C94" s="50" t="s">
        <v>137</v>
      </c>
      <c r="D94" s="51" t="s">
        <v>76</v>
      </c>
      <c r="E94" s="32"/>
      <c r="F94" s="32" t="n">
        <v>9.56</v>
      </c>
      <c r="G94" s="32" t="n">
        <v>9.86</v>
      </c>
      <c r="H94" s="32" t="n">
        <v>12.14</v>
      </c>
      <c r="I94" s="32" t="n">
        <f aca="false">H94*4+G94*9+F94*4</f>
        <v>175.54</v>
      </c>
      <c r="ALT94" s="38"/>
      <c r="ALU94" s="38"/>
      <c r="ALV94" s="38"/>
      <c r="ALW94" s="38"/>
      <c r="ALX94" s="38"/>
      <c r="ALY94" s="38"/>
      <c r="ALZ94" s="38"/>
      <c r="AMA94" s="38"/>
      <c r="AMB94" s="38"/>
      <c r="AMC94" s="38"/>
      <c r="AMD94" s="38"/>
      <c r="AME94" s="0"/>
      <c r="AMF94" s="0"/>
      <c r="AMG94" s="0"/>
      <c r="AMH94" s="0"/>
      <c r="AMI94" s="0"/>
      <c r="AMJ94" s="0"/>
    </row>
    <row r="95" customFormat="false" ht="15" hidden="false" customHeight="false" outlineLevel="0" collapsed="false">
      <c r="A95" s="10"/>
      <c r="B95" s="31" t="s">
        <v>45</v>
      </c>
      <c r="C95" s="30" t="s">
        <v>138</v>
      </c>
      <c r="D95" s="29" t="n">
        <v>150</v>
      </c>
      <c r="E95" s="31"/>
      <c r="F95" s="28" t="n">
        <v>6.2</v>
      </c>
      <c r="G95" s="31" t="n">
        <v>4.58</v>
      </c>
      <c r="H95" s="28" t="n">
        <v>42.3</v>
      </c>
      <c r="I95" s="31" t="n">
        <f aca="false">H95*4+G95*9+F95*4</f>
        <v>235.22</v>
      </c>
    </row>
    <row r="96" customFormat="false" ht="15" hidden="false" customHeight="false" outlineLevel="0" collapsed="false">
      <c r="A96" s="10"/>
      <c r="B96" s="28" t="s">
        <v>109</v>
      </c>
      <c r="C96" s="30" t="s">
        <v>127</v>
      </c>
      <c r="D96" s="29" t="n">
        <v>180</v>
      </c>
      <c r="E96" s="31"/>
      <c r="F96" s="31" t="n">
        <v>0.14</v>
      </c>
      <c r="G96" s="31" t="n">
        <v>0.04</v>
      </c>
      <c r="H96" s="31" t="n">
        <v>13.88</v>
      </c>
      <c r="I96" s="31" t="n">
        <f aca="false">H96*4+G96*9+F96*4</f>
        <v>56.44</v>
      </c>
    </row>
    <row r="97" customFormat="false" ht="15" hidden="false" customHeight="false" outlineLevel="0" collapsed="false">
      <c r="A97" s="10"/>
      <c r="B97" s="31"/>
      <c r="C97" s="30" t="s">
        <v>29</v>
      </c>
      <c r="D97" s="29" t="n">
        <v>20</v>
      </c>
      <c r="E97" s="31"/>
      <c r="F97" s="31" t="n">
        <v>1.58</v>
      </c>
      <c r="G97" s="28" t="n">
        <v>0.2</v>
      </c>
      <c r="H97" s="31" t="n">
        <v>9.66</v>
      </c>
      <c r="I97" s="31" t="n">
        <f aca="false">H97*4+G97*9+F97*4</f>
        <v>46.76</v>
      </c>
    </row>
    <row r="98" customFormat="false" ht="15" hidden="false" customHeight="false" outlineLevel="0" collapsed="false">
      <c r="A98" s="10"/>
      <c r="B98" s="31"/>
      <c r="C98" s="30" t="s">
        <v>104</v>
      </c>
      <c r="D98" s="29" t="n">
        <v>40</v>
      </c>
      <c r="E98" s="31"/>
      <c r="F98" s="31" t="n">
        <v>2.64</v>
      </c>
      <c r="G98" s="31" t="n">
        <v>0.48</v>
      </c>
      <c r="H98" s="31" t="n">
        <v>15.86</v>
      </c>
      <c r="I98" s="31" t="n">
        <f aca="false">H98*4+G98*9+F98*4</f>
        <v>78.32</v>
      </c>
    </row>
    <row r="99" customFormat="false" ht="15" hidden="false" customHeight="false" outlineLevel="0" collapsed="false">
      <c r="A99" s="10"/>
      <c r="B99" s="31"/>
      <c r="C99" s="30"/>
      <c r="D99" s="29"/>
      <c r="E99" s="31"/>
      <c r="F99" s="28"/>
      <c r="G99" s="28"/>
      <c r="H99" s="28"/>
      <c r="I99" s="31" t="n">
        <f aca="false">H99*4+G99*9+F99*4</f>
        <v>0</v>
      </c>
      <c r="AME99" s="44"/>
      <c r="AMF99" s="44"/>
      <c r="AMG99" s="44"/>
      <c r="AMH99" s="44"/>
      <c r="AMI99" s="44"/>
      <c r="AMJ99" s="44"/>
    </row>
    <row r="100" s="84" customFormat="true" ht="15" hidden="false" customHeight="true" outlineLevel="0" collapsed="false">
      <c r="A100" s="10"/>
      <c r="B100" s="58"/>
      <c r="C100" s="58" t="s">
        <v>32</v>
      </c>
      <c r="D100" s="39" t="n">
        <v>870</v>
      </c>
      <c r="E100" s="57" t="n">
        <v>80</v>
      </c>
      <c r="F100" s="39" t="n">
        <f aca="false">SUM(F92:F99)</f>
        <v>23.62</v>
      </c>
      <c r="G100" s="39" t="n">
        <f aca="false">SUM(G92:G99)</f>
        <v>25.32</v>
      </c>
      <c r="H100" s="39" t="n">
        <f aca="false">SUM(H92:H99)</f>
        <v>114.35</v>
      </c>
      <c r="I100" s="41" t="n">
        <f aca="false">H100*4+G100*9+F100*4</f>
        <v>779.76</v>
      </c>
      <c r="ALT100" s="44"/>
      <c r="ALU100" s="44"/>
      <c r="ALV100" s="44"/>
      <c r="ALW100" s="44"/>
      <c r="ALX100" s="44"/>
      <c r="ALY100" s="44"/>
      <c r="ALZ100" s="44"/>
      <c r="AMA100" s="44"/>
      <c r="AMB100" s="44"/>
      <c r="AMC100" s="44"/>
      <c r="AMD100" s="44"/>
      <c r="AME100" s="0"/>
      <c r="AMF100" s="0"/>
      <c r="AMG100" s="0"/>
      <c r="AMH100" s="0"/>
      <c r="AMI100" s="0"/>
      <c r="AMJ100" s="0"/>
    </row>
    <row r="101" customFormat="false" ht="15" hidden="false" customHeight="true" outlineLevel="0" collapsed="false">
      <c r="A101" s="10" t="s">
        <v>84</v>
      </c>
      <c r="B101" s="23" t="s">
        <v>94</v>
      </c>
      <c r="C101" s="23"/>
      <c r="D101" s="82"/>
      <c r="E101" s="86"/>
      <c r="F101" s="82"/>
      <c r="G101" s="82"/>
      <c r="H101" s="82"/>
      <c r="I101" s="31" t="n">
        <f aca="false">H101*4+G101*9+F101*4</f>
        <v>0</v>
      </c>
      <c r="AME101" s="38"/>
      <c r="AMF101" s="38"/>
      <c r="AMG101" s="38"/>
      <c r="AMH101" s="38"/>
      <c r="AMI101" s="38"/>
      <c r="AMJ101" s="38"/>
    </row>
    <row r="102" s="83" customFormat="true" ht="15" hidden="false" customHeight="false" outlineLevel="0" collapsed="false">
      <c r="A102" s="10"/>
      <c r="B102" s="29" t="s">
        <v>139</v>
      </c>
      <c r="C102" s="30" t="s">
        <v>140</v>
      </c>
      <c r="D102" s="29" t="n">
        <v>60</v>
      </c>
      <c r="E102" s="31"/>
      <c r="F102" s="31" t="n">
        <v>0.78</v>
      </c>
      <c r="G102" s="31" t="n">
        <v>3.06</v>
      </c>
      <c r="H102" s="31" t="n">
        <v>4.14</v>
      </c>
      <c r="I102" s="32" t="n">
        <f aca="false">H102*4+G102*9+F102*4</f>
        <v>47.22</v>
      </c>
      <c r="ALT102" s="38"/>
      <c r="ALU102" s="38"/>
      <c r="ALV102" s="38"/>
      <c r="ALW102" s="38"/>
      <c r="ALX102" s="38"/>
      <c r="ALY102" s="38"/>
      <c r="ALZ102" s="38"/>
      <c r="AMA102" s="38"/>
      <c r="AMB102" s="38"/>
      <c r="AMC102" s="38"/>
      <c r="AMD102" s="38"/>
      <c r="AME102" s="38"/>
      <c r="AMF102" s="38"/>
      <c r="AMG102" s="38"/>
      <c r="AMH102" s="38"/>
      <c r="AMI102" s="38"/>
      <c r="AMJ102" s="38"/>
    </row>
    <row r="103" s="83" customFormat="true" ht="15" hidden="false" customHeight="false" outlineLevel="0" collapsed="false">
      <c r="A103" s="10"/>
      <c r="B103" s="31" t="s">
        <v>113</v>
      </c>
      <c r="C103" s="30" t="s">
        <v>114</v>
      </c>
      <c r="D103" s="29" t="n">
        <v>200</v>
      </c>
      <c r="E103" s="31"/>
      <c r="F103" s="31" t="n">
        <v>4.39</v>
      </c>
      <c r="G103" s="31" t="n">
        <v>4.22</v>
      </c>
      <c r="H103" s="32" t="n">
        <v>9.94</v>
      </c>
      <c r="I103" s="32" t="n">
        <f aca="false">H103*4+G103*9+F103*4</f>
        <v>95.3</v>
      </c>
      <c r="ALT103" s="38"/>
      <c r="ALU103" s="38"/>
      <c r="ALV103" s="38"/>
      <c r="ALW103" s="38"/>
      <c r="ALX103" s="38"/>
      <c r="ALY103" s="38"/>
      <c r="ALZ103" s="38"/>
      <c r="AMA103" s="38"/>
      <c r="AMB103" s="38"/>
      <c r="AMC103" s="38"/>
      <c r="AMD103" s="38"/>
      <c r="AME103" s="38"/>
      <c r="AMF103" s="38"/>
      <c r="AMG103" s="38"/>
      <c r="AMH103" s="38"/>
      <c r="AMI103" s="38"/>
      <c r="AMJ103" s="38"/>
    </row>
    <row r="104" s="83" customFormat="true" ht="15" hidden="false" customHeight="false" outlineLevel="0" collapsed="false">
      <c r="A104" s="10"/>
      <c r="B104" s="31" t="s">
        <v>85</v>
      </c>
      <c r="C104" s="50" t="s">
        <v>86</v>
      </c>
      <c r="D104" s="51" t="n">
        <v>90</v>
      </c>
      <c r="E104" s="32"/>
      <c r="F104" s="32" t="n">
        <v>7.5</v>
      </c>
      <c r="G104" s="32" t="n">
        <v>6.26</v>
      </c>
      <c r="H104" s="32" t="n">
        <v>10.56</v>
      </c>
      <c r="I104" s="32" t="n">
        <f aca="false">H104*4+G104*9+F104*4</f>
        <v>128.58</v>
      </c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  <c r="AME104" s="38"/>
      <c r="AMF104" s="38"/>
      <c r="AMG104" s="38"/>
      <c r="AMH104" s="38"/>
      <c r="AMI104" s="38"/>
      <c r="AMJ104" s="38"/>
    </row>
    <row r="105" s="83" customFormat="true" ht="26.85" hidden="false" customHeight="false" outlineLevel="0" collapsed="false">
      <c r="A105" s="10"/>
      <c r="B105" s="32" t="s">
        <v>60</v>
      </c>
      <c r="C105" s="50" t="s">
        <v>124</v>
      </c>
      <c r="D105" s="51" t="s">
        <v>25</v>
      </c>
      <c r="E105" s="32"/>
      <c r="F105" s="32" t="n">
        <v>3.27</v>
      </c>
      <c r="G105" s="32" t="n">
        <v>4.71</v>
      </c>
      <c r="H105" s="32" t="n">
        <v>22.03</v>
      </c>
      <c r="I105" s="32" t="n">
        <f aca="false">H105*4+G105*9+F105*4</f>
        <v>143.59</v>
      </c>
      <c r="ALT105" s="38"/>
      <c r="ALU105" s="38"/>
      <c r="ALV105" s="38"/>
      <c r="ALW105" s="38"/>
      <c r="ALX105" s="38"/>
      <c r="ALY105" s="38"/>
      <c r="ALZ105" s="38"/>
      <c r="AMA105" s="38"/>
      <c r="AMB105" s="38"/>
      <c r="AMC105" s="38"/>
      <c r="AMD105" s="38"/>
      <c r="AME105" s="0"/>
      <c r="AMF105" s="0"/>
      <c r="AMG105" s="0"/>
      <c r="AMH105" s="0"/>
      <c r="AMI105" s="0"/>
      <c r="AMJ105" s="0"/>
    </row>
    <row r="106" customFormat="false" ht="15" hidden="false" customHeight="false" outlineLevel="0" collapsed="false">
      <c r="A106" s="10"/>
      <c r="B106" s="28" t="s">
        <v>109</v>
      </c>
      <c r="C106" s="30" t="s">
        <v>127</v>
      </c>
      <c r="D106" s="29" t="n">
        <v>180</v>
      </c>
      <c r="E106" s="31"/>
      <c r="F106" s="31" t="n">
        <v>0.14</v>
      </c>
      <c r="G106" s="31" t="n">
        <v>0.04</v>
      </c>
      <c r="H106" s="31" t="n">
        <v>13.88</v>
      </c>
      <c r="I106" s="31" t="n">
        <f aca="false">H106*4+G106*9+F106*4</f>
        <v>56.44</v>
      </c>
    </row>
    <row r="107" customFormat="false" ht="15" hidden="false" customHeight="false" outlineLevel="0" collapsed="false">
      <c r="A107" s="10"/>
      <c r="B107" s="31"/>
      <c r="C107" s="30" t="s">
        <v>104</v>
      </c>
      <c r="D107" s="29" t="n">
        <v>40</v>
      </c>
      <c r="E107" s="31"/>
      <c r="F107" s="31" t="n">
        <v>2.64</v>
      </c>
      <c r="G107" s="31" t="n">
        <v>0.48</v>
      </c>
      <c r="H107" s="31" t="n">
        <v>15.86</v>
      </c>
      <c r="I107" s="31" t="n">
        <f aca="false">H107*4+G107*9+F107*4</f>
        <v>78.32</v>
      </c>
    </row>
    <row r="108" customFormat="false" ht="15" hidden="false" customHeight="false" outlineLevel="0" collapsed="false">
      <c r="A108" s="10"/>
      <c r="B108" s="31"/>
      <c r="C108" s="30" t="s">
        <v>29</v>
      </c>
      <c r="D108" s="29" t="n">
        <v>20</v>
      </c>
      <c r="E108" s="31"/>
      <c r="F108" s="31" t="n">
        <v>1.58</v>
      </c>
      <c r="G108" s="28" t="n">
        <v>0.2</v>
      </c>
      <c r="H108" s="31" t="n">
        <v>9.66</v>
      </c>
      <c r="I108" s="31" t="n">
        <f aca="false">H108*4+G108*9+F108*4</f>
        <v>46.76</v>
      </c>
    </row>
    <row r="109" customFormat="false" ht="15" hidden="false" customHeight="false" outlineLevel="0" collapsed="false">
      <c r="A109" s="10"/>
      <c r="B109" s="31"/>
      <c r="C109" s="30"/>
      <c r="D109" s="29"/>
      <c r="E109" s="31"/>
      <c r="F109" s="28"/>
      <c r="G109" s="28"/>
      <c r="H109" s="28"/>
      <c r="I109" s="31" t="n">
        <f aca="false">H109*4+G109*9+F109*4</f>
        <v>0</v>
      </c>
      <c r="AME109" s="44"/>
      <c r="AMF109" s="44"/>
      <c r="AMG109" s="44"/>
      <c r="AMH109" s="44"/>
      <c r="AMI109" s="44"/>
      <c r="AMJ109" s="44"/>
    </row>
    <row r="110" s="84" customFormat="true" ht="13.9" hidden="false" customHeight="true" outlineLevel="0" collapsed="false">
      <c r="A110" s="10"/>
      <c r="B110" s="58"/>
      <c r="C110" s="58" t="s">
        <v>32</v>
      </c>
      <c r="D110" s="39" t="n">
        <v>875</v>
      </c>
      <c r="E110" s="57" t="n">
        <v>80</v>
      </c>
      <c r="F110" s="57" t="n">
        <f aca="false">SUM(F102:F109)</f>
        <v>20.3</v>
      </c>
      <c r="G110" s="57" t="n">
        <f aca="false">SUM(G102:G109)</f>
        <v>18.97</v>
      </c>
      <c r="H110" s="39" t="n">
        <f aca="false">SUM(H102:H109)</f>
        <v>86.07</v>
      </c>
      <c r="I110" s="41" t="n">
        <f aca="false">H110*4+G110*9+F110*4</f>
        <v>596.21</v>
      </c>
      <c r="ALT110" s="44"/>
      <c r="ALU110" s="44"/>
      <c r="ALV110" s="44"/>
      <c r="ALW110" s="44"/>
      <c r="ALX110" s="44"/>
      <c r="ALY110" s="44"/>
      <c r="ALZ110" s="44"/>
      <c r="AMA110" s="44"/>
      <c r="AMB110" s="44"/>
      <c r="AMC110" s="44"/>
      <c r="AMD110" s="44"/>
      <c r="AME110" s="44"/>
      <c r="AMF110" s="44"/>
      <c r="AMG110" s="44"/>
      <c r="AMH110" s="44"/>
      <c r="AMI110" s="44"/>
      <c r="AMJ110" s="44"/>
    </row>
    <row r="111" s="84" customFormat="true" ht="13.9" hidden="false" customHeight="true" outlineLevel="0" collapsed="false">
      <c r="A111" s="90" t="s">
        <v>141</v>
      </c>
      <c r="B111" s="90"/>
      <c r="C111" s="90"/>
      <c r="D111" s="63"/>
      <c r="E111" s="64" t="n">
        <f aca="false">(E21+E31+E41+E51+E61+E70+E80+E90+E100+E110)/10</f>
        <v>80</v>
      </c>
      <c r="F111" s="64" t="n">
        <f aca="false">(F110+F100+F90+F80+F70+F61+F51+F41+F31+F21)/10</f>
        <v>24.561</v>
      </c>
      <c r="G111" s="64" t="n">
        <f aca="false">(G110+G100+G90+G80+G70+G61+G51+G41+G31+G21)/10</f>
        <v>25.523</v>
      </c>
      <c r="H111" s="64" t="n">
        <f aca="false">(H110+H100+H90+H80+H70+H61+H51+H41+H31+H21)/10</f>
        <v>94.162</v>
      </c>
      <c r="I111" s="64" t="n">
        <f aca="false">(I110+I100+I90+I80+I70+I61+I51+I41+I31+I21)/10</f>
        <v>704.599</v>
      </c>
      <c r="ALT111" s="44"/>
      <c r="ALU111" s="44"/>
      <c r="ALV111" s="44"/>
      <c r="ALW111" s="44"/>
      <c r="ALX111" s="44"/>
      <c r="ALY111" s="44"/>
      <c r="ALZ111" s="44"/>
      <c r="AMA111" s="44"/>
      <c r="AMB111" s="44"/>
      <c r="AMC111" s="44"/>
      <c r="AMD111" s="44"/>
      <c r="AME111" s="44"/>
      <c r="AMF111" s="44"/>
      <c r="AMG111" s="44"/>
      <c r="AMH111" s="44"/>
      <c r="AMI111" s="44"/>
      <c r="AMJ111" s="44"/>
    </row>
    <row r="112" s="84" customFormat="true" ht="13.9" hidden="false" customHeight="true" outlineLevel="0" collapsed="false">
      <c r="A112" s="90" t="s">
        <v>90</v>
      </c>
      <c r="B112" s="90"/>
      <c r="C112" s="90"/>
      <c r="D112" s="91"/>
      <c r="E112" s="92"/>
      <c r="F112" s="67" t="n">
        <f aca="false">F111/F113*100</f>
        <v>31.8974025974026</v>
      </c>
      <c r="G112" s="67" t="n">
        <f aca="false">G111/G113*100</f>
        <v>32.3075949367089</v>
      </c>
      <c r="H112" s="67" t="n">
        <f aca="false">H111/H113*100</f>
        <v>28.1080597014925</v>
      </c>
      <c r="I112" s="67" t="n">
        <f aca="false">I111/I113*100</f>
        <v>29.9829361702128</v>
      </c>
      <c r="ALT112" s="44"/>
      <c r="ALU112" s="44"/>
      <c r="ALV112" s="44"/>
      <c r="ALW112" s="44"/>
      <c r="ALX112" s="44"/>
      <c r="ALY112" s="44"/>
      <c r="ALZ112" s="44"/>
      <c r="AMA112" s="44"/>
      <c r="AMB112" s="44"/>
      <c r="AMC112" s="44"/>
      <c r="AMD112" s="44"/>
      <c r="AME112" s="44"/>
      <c r="AMF112" s="44"/>
      <c r="AMG112" s="44"/>
      <c r="AMH112" s="44"/>
      <c r="AMI112" s="44"/>
      <c r="AMJ112" s="44"/>
    </row>
    <row r="113" s="84" customFormat="true" ht="48.6" hidden="false" customHeight="true" outlineLevel="0" collapsed="false">
      <c r="A113" s="90" t="s">
        <v>91</v>
      </c>
      <c r="B113" s="90"/>
      <c r="C113" s="90"/>
      <c r="D113" s="93"/>
      <c r="E113" s="64"/>
      <c r="F113" s="63" t="n">
        <v>77</v>
      </c>
      <c r="G113" s="63" t="n">
        <v>79</v>
      </c>
      <c r="H113" s="63" t="n">
        <v>335</v>
      </c>
      <c r="I113" s="69" t="n">
        <v>2350</v>
      </c>
      <c r="ALT113" s="44"/>
      <c r="ALU113" s="44"/>
      <c r="ALV113" s="44"/>
      <c r="ALW113" s="44"/>
      <c r="ALX113" s="44"/>
      <c r="ALY113" s="44"/>
      <c r="ALZ113" s="44"/>
      <c r="AMA113" s="44"/>
      <c r="AMB113" s="44"/>
      <c r="AMC113" s="44"/>
      <c r="AMD113" s="44"/>
      <c r="AME113" s="0"/>
      <c r="AMF113" s="0"/>
      <c r="AMG113" s="0"/>
      <c r="AMH113" s="0"/>
      <c r="AMI113" s="0"/>
      <c r="AMJ113" s="0"/>
    </row>
    <row r="114" customFormat="false" ht="51.3" hidden="false" customHeight="true" outlineLevel="0" collapsed="false">
      <c r="A114" s="10" t="s">
        <v>92</v>
      </c>
      <c r="B114" s="10"/>
      <c r="C114" s="10"/>
      <c r="D114" s="10"/>
      <c r="E114" s="10"/>
      <c r="F114" s="10"/>
      <c r="G114" s="10"/>
      <c r="H114" s="10"/>
      <c r="I114" s="10"/>
    </row>
    <row r="115" customFormat="false" ht="13.8" hidden="false" customHeight="false" outlineLevel="0" collapsed="false">
      <c r="A115" s="94"/>
      <c r="B115" s="95"/>
      <c r="C115" s="95"/>
      <c r="D115" s="95"/>
      <c r="E115" s="95"/>
      <c r="F115" s="95"/>
      <c r="G115" s="96"/>
      <c r="H115" s="96"/>
      <c r="I115" s="2"/>
    </row>
    <row r="116" customFormat="false" ht="13.8" hidden="false" customHeight="false" outlineLevel="0" collapsed="false">
      <c r="A116" s="94"/>
      <c r="B116" s="97"/>
      <c r="C116" s="96"/>
      <c r="D116" s="98"/>
      <c r="E116" s="98"/>
      <c r="F116" s="96"/>
      <c r="G116" s="96"/>
      <c r="H116" s="96"/>
      <c r="I116" s="2"/>
    </row>
    <row r="117" customFormat="false" ht="13.8" hidden="false" customHeight="false" outlineLevel="0" collapsed="false">
      <c r="A117" s="94"/>
      <c r="B117" s="97"/>
      <c r="C117" s="96"/>
      <c r="D117" s="98"/>
      <c r="E117" s="98"/>
      <c r="F117" s="96"/>
      <c r="G117" s="96"/>
      <c r="H117" s="96"/>
      <c r="I117" s="2"/>
    </row>
    <row r="118" customFormat="false" ht="13.8" hidden="false" customHeight="false" outlineLevel="0" collapsed="false">
      <c r="A118" s="94"/>
      <c r="B118" s="95"/>
      <c r="C118" s="95"/>
      <c r="D118" s="95"/>
      <c r="E118" s="95"/>
      <c r="F118" s="95"/>
      <c r="G118" s="96"/>
      <c r="H118" s="96"/>
      <c r="I118" s="2"/>
    </row>
    <row r="119" customFormat="false" ht="13.8" hidden="false" customHeight="false" outlineLevel="0" collapsed="false">
      <c r="A119" s="94"/>
      <c r="B119" s="97"/>
      <c r="C119" s="96"/>
      <c r="D119" s="98"/>
      <c r="E119" s="98"/>
      <c r="F119" s="96"/>
      <c r="G119" s="96"/>
      <c r="H119" s="96"/>
      <c r="I119" s="2"/>
    </row>
    <row r="120" customFormat="false" ht="13.8" hidden="false" customHeight="false" outlineLevel="0" collapsed="false">
      <c r="A120" s="94"/>
      <c r="B120" s="95"/>
      <c r="C120" s="95"/>
      <c r="D120" s="95"/>
      <c r="E120" s="95"/>
      <c r="F120" s="95"/>
      <c r="G120" s="96"/>
      <c r="H120" s="96"/>
      <c r="I120" s="2"/>
    </row>
    <row r="121" customFormat="false" ht="13.8" hidden="false" customHeight="false" outlineLevel="0" collapsed="false">
      <c r="A121" s="99"/>
      <c r="B121" s="2"/>
      <c r="C121" s="2"/>
      <c r="D121" s="2"/>
      <c r="E121" s="3"/>
      <c r="F121" s="2"/>
      <c r="G121" s="2"/>
      <c r="H121" s="2"/>
      <c r="I121" s="2"/>
    </row>
    <row r="122" customFormat="false" ht="13.8" hidden="false" customHeight="false" outlineLevel="0" collapsed="false">
      <c r="A122" s="99"/>
      <c r="B122" s="2"/>
      <c r="C122" s="2"/>
      <c r="D122" s="2"/>
      <c r="E122" s="3"/>
      <c r="F122" s="2"/>
      <c r="G122" s="2"/>
      <c r="H122" s="2"/>
      <c r="I122" s="2"/>
    </row>
    <row r="123" customFormat="false" ht="13.8" hidden="false" customHeight="false" outlineLevel="0" collapsed="false">
      <c r="A123" s="99"/>
      <c r="B123" s="2"/>
      <c r="C123" s="2"/>
      <c r="D123" s="2"/>
      <c r="E123" s="3"/>
      <c r="F123" s="2"/>
      <c r="G123" s="2"/>
      <c r="H123" s="2"/>
      <c r="I123" s="2"/>
    </row>
    <row r="124" customFormat="false" ht="13.8" hidden="false" customHeight="false" outlineLevel="0" collapsed="false">
      <c r="A124" s="99"/>
      <c r="B124" s="2"/>
      <c r="C124" s="2"/>
      <c r="D124" s="2"/>
      <c r="E124" s="3"/>
      <c r="F124" s="2"/>
      <c r="G124" s="2"/>
      <c r="H124" s="2"/>
      <c r="I124" s="2"/>
    </row>
    <row r="125" customFormat="false" ht="13.8" hidden="false" customHeight="false" outlineLevel="0" collapsed="false">
      <c r="A125" s="99"/>
      <c r="B125" s="2"/>
      <c r="C125" s="2"/>
      <c r="D125" s="2"/>
      <c r="E125" s="3"/>
      <c r="F125" s="2"/>
      <c r="G125" s="2"/>
      <c r="H125" s="2"/>
      <c r="I125" s="2"/>
    </row>
    <row r="126" customFormat="false" ht="13.8" hidden="false" customHeight="false" outlineLevel="0" collapsed="false">
      <c r="A126" s="99"/>
      <c r="B126" s="2"/>
      <c r="C126" s="2"/>
      <c r="D126" s="2"/>
      <c r="E126" s="3"/>
      <c r="F126" s="2"/>
      <c r="G126" s="2"/>
      <c r="H126" s="2"/>
      <c r="I126" s="2"/>
    </row>
    <row r="127" customFormat="false" ht="13.8" hidden="false" customHeight="false" outlineLevel="0" collapsed="false">
      <c r="A127" s="99"/>
      <c r="B127" s="2"/>
      <c r="C127" s="2"/>
      <c r="D127" s="2"/>
      <c r="E127" s="3"/>
      <c r="F127" s="2"/>
      <c r="G127" s="2"/>
      <c r="H127" s="2"/>
      <c r="I127" s="2"/>
    </row>
  </sheetData>
  <mergeCells count="268">
    <mergeCell ref="E1:I1"/>
    <mergeCell ref="E2:I2"/>
    <mergeCell ref="E3:I3"/>
    <mergeCell ref="E4:I4"/>
    <mergeCell ref="A6:I6"/>
    <mergeCell ref="A7:I7"/>
    <mergeCell ref="J7:R7"/>
    <mergeCell ref="S7:AA7"/>
    <mergeCell ref="AB7:AJ7"/>
    <mergeCell ref="AK7:AS7"/>
    <mergeCell ref="AT7:BB7"/>
    <mergeCell ref="BC7:BK7"/>
    <mergeCell ref="BL7:BT7"/>
    <mergeCell ref="BU7:CC7"/>
    <mergeCell ref="CD7:CL7"/>
    <mergeCell ref="CM7:CU7"/>
    <mergeCell ref="CV7:DD7"/>
    <mergeCell ref="DE7:DM7"/>
    <mergeCell ref="DN7:DV7"/>
    <mergeCell ref="DW7:EE7"/>
    <mergeCell ref="EF7:EN7"/>
    <mergeCell ref="EO7:EW7"/>
    <mergeCell ref="EX7:FF7"/>
    <mergeCell ref="FG7:FO7"/>
    <mergeCell ref="FP7:FX7"/>
    <mergeCell ref="FY7:GG7"/>
    <mergeCell ref="GH7:GP7"/>
    <mergeCell ref="GQ7:GY7"/>
    <mergeCell ref="GZ7:HH7"/>
    <mergeCell ref="HI7:HQ7"/>
    <mergeCell ref="HR7:HZ7"/>
    <mergeCell ref="IA7:II7"/>
    <mergeCell ref="IJ7:IR7"/>
    <mergeCell ref="IS7:JA7"/>
    <mergeCell ref="JB7:JJ7"/>
    <mergeCell ref="JK7:JS7"/>
    <mergeCell ref="JT7:KB7"/>
    <mergeCell ref="KC7:KK7"/>
    <mergeCell ref="KL7:KT7"/>
    <mergeCell ref="KU7:LC7"/>
    <mergeCell ref="LD7:LL7"/>
    <mergeCell ref="LM7:LU7"/>
    <mergeCell ref="LV7:MD7"/>
    <mergeCell ref="ME7:MM7"/>
    <mergeCell ref="MN7:MV7"/>
    <mergeCell ref="MW7:NE7"/>
    <mergeCell ref="NF7:NN7"/>
    <mergeCell ref="NO7:NW7"/>
    <mergeCell ref="NX7:OF7"/>
    <mergeCell ref="OG7:OO7"/>
    <mergeCell ref="OP7:OX7"/>
    <mergeCell ref="OY7:PG7"/>
    <mergeCell ref="PH7:PP7"/>
    <mergeCell ref="PQ7:PY7"/>
    <mergeCell ref="PZ7:QH7"/>
    <mergeCell ref="QI7:QQ7"/>
    <mergeCell ref="QR7:QZ7"/>
    <mergeCell ref="RA7:RI7"/>
    <mergeCell ref="RJ7:RR7"/>
    <mergeCell ref="RS7:SA7"/>
    <mergeCell ref="SB7:SJ7"/>
    <mergeCell ref="SK7:SS7"/>
    <mergeCell ref="ST7:TB7"/>
    <mergeCell ref="TC7:TK7"/>
    <mergeCell ref="TL7:TT7"/>
    <mergeCell ref="TU7:UC7"/>
    <mergeCell ref="UD7:UL7"/>
    <mergeCell ref="UM7:UU7"/>
    <mergeCell ref="UV7:VD7"/>
    <mergeCell ref="VE7:VM7"/>
    <mergeCell ref="VN7:VV7"/>
    <mergeCell ref="VW7:WE7"/>
    <mergeCell ref="WF7:WN7"/>
    <mergeCell ref="WO7:WW7"/>
    <mergeCell ref="WX7:XF7"/>
    <mergeCell ref="XG7:XO7"/>
    <mergeCell ref="XP7:XX7"/>
    <mergeCell ref="XY7:YG7"/>
    <mergeCell ref="YH7:YP7"/>
    <mergeCell ref="YQ7:YY7"/>
    <mergeCell ref="YZ7:ZH7"/>
    <mergeCell ref="ZI7:ZQ7"/>
    <mergeCell ref="ZR7:ZZ7"/>
    <mergeCell ref="AAA7:AAI7"/>
    <mergeCell ref="AAJ7:AAR7"/>
    <mergeCell ref="AAS7:ABA7"/>
    <mergeCell ref="ABB7:ABJ7"/>
    <mergeCell ref="ABK7:ABS7"/>
    <mergeCell ref="ABT7:ACB7"/>
    <mergeCell ref="ACC7:ACK7"/>
    <mergeCell ref="ACL7:ACT7"/>
    <mergeCell ref="ACU7:ADC7"/>
    <mergeCell ref="ADD7:ADL7"/>
    <mergeCell ref="ADM7:ADU7"/>
    <mergeCell ref="ADV7:AED7"/>
    <mergeCell ref="AEE7:AEM7"/>
    <mergeCell ref="AEN7:AEV7"/>
    <mergeCell ref="AEW7:AFE7"/>
    <mergeCell ref="AFF7:AFN7"/>
    <mergeCell ref="AFO7:AFW7"/>
    <mergeCell ref="AFX7:AGF7"/>
    <mergeCell ref="AGG7:AGO7"/>
    <mergeCell ref="AGP7:AGX7"/>
    <mergeCell ref="AGY7:AHG7"/>
    <mergeCell ref="AHH7:AHP7"/>
    <mergeCell ref="AHQ7:AHY7"/>
    <mergeCell ref="AHZ7:AIH7"/>
    <mergeCell ref="AII7:AIQ7"/>
    <mergeCell ref="AIR7:AIZ7"/>
    <mergeCell ref="AJA7:AJI7"/>
    <mergeCell ref="AJJ7:AJR7"/>
    <mergeCell ref="AJS7:AKA7"/>
    <mergeCell ref="AKB7:AKJ7"/>
    <mergeCell ref="AKK7:AKS7"/>
    <mergeCell ref="AKT7:ALB7"/>
    <mergeCell ref="ALC7:ALK7"/>
    <mergeCell ref="ALL7:ALT7"/>
    <mergeCell ref="ALU7:AMC7"/>
    <mergeCell ref="AMD7:AMJ7"/>
    <mergeCell ref="A8:I8"/>
    <mergeCell ref="J8:R8"/>
    <mergeCell ref="S8:AA8"/>
    <mergeCell ref="AB8:AJ8"/>
    <mergeCell ref="AK8:AS8"/>
    <mergeCell ref="AT8:BB8"/>
    <mergeCell ref="BC8:BK8"/>
    <mergeCell ref="BL8:BT8"/>
    <mergeCell ref="BU8:CC8"/>
    <mergeCell ref="CD8:CL8"/>
    <mergeCell ref="CM8:CU8"/>
    <mergeCell ref="CV8:DD8"/>
    <mergeCell ref="DE8:DM8"/>
    <mergeCell ref="DN8:DV8"/>
    <mergeCell ref="DW8:EE8"/>
    <mergeCell ref="EF8:EN8"/>
    <mergeCell ref="EO8:EW8"/>
    <mergeCell ref="EX8:FF8"/>
    <mergeCell ref="FG8:FO8"/>
    <mergeCell ref="FP8:FX8"/>
    <mergeCell ref="FY8:GG8"/>
    <mergeCell ref="GH8:GP8"/>
    <mergeCell ref="GQ8:GY8"/>
    <mergeCell ref="GZ8:HH8"/>
    <mergeCell ref="HI8:HQ8"/>
    <mergeCell ref="HR8:HZ8"/>
    <mergeCell ref="IA8:II8"/>
    <mergeCell ref="IJ8:IR8"/>
    <mergeCell ref="IS8:JA8"/>
    <mergeCell ref="JB8:JJ8"/>
    <mergeCell ref="JK8:JS8"/>
    <mergeCell ref="JT8:KB8"/>
    <mergeCell ref="KC8:KK8"/>
    <mergeCell ref="KL8:KT8"/>
    <mergeCell ref="KU8:LC8"/>
    <mergeCell ref="LD8:LL8"/>
    <mergeCell ref="LM8:LU8"/>
    <mergeCell ref="LV8:MD8"/>
    <mergeCell ref="ME8:MM8"/>
    <mergeCell ref="MN8:MV8"/>
    <mergeCell ref="MW8:NE8"/>
    <mergeCell ref="NF8:NN8"/>
    <mergeCell ref="NO8:NW8"/>
    <mergeCell ref="NX8:OF8"/>
    <mergeCell ref="OG8:OO8"/>
    <mergeCell ref="OP8:OX8"/>
    <mergeCell ref="OY8:PG8"/>
    <mergeCell ref="PH8:PP8"/>
    <mergeCell ref="PQ8:PY8"/>
    <mergeCell ref="PZ8:QH8"/>
    <mergeCell ref="QI8:QQ8"/>
    <mergeCell ref="QR8:QZ8"/>
    <mergeCell ref="RA8:RI8"/>
    <mergeCell ref="RJ8:RR8"/>
    <mergeCell ref="RS8:SA8"/>
    <mergeCell ref="SB8:SJ8"/>
    <mergeCell ref="SK8:SS8"/>
    <mergeCell ref="ST8:TB8"/>
    <mergeCell ref="TC8:TK8"/>
    <mergeCell ref="TL8:TT8"/>
    <mergeCell ref="TU8:UC8"/>
    <mergeCell ref="UD8:UL8"/>
    <mergeCell ref="UM8:UU8"/>
    <mergeCell ref="UV8:VD8"/>
    <mergeCell ref="VE8:VM8"/>
    <mergeCell ref="VN8:VV8"/>
    <mergeCell ref="VW8:WE8"/>
    <mergeCell ref="WF8:WN8"/>
    <mergeCell ref="WO8:WW8"/>
    <mergeCell ref="WX8:XF8"/>
    <mergeCell ref="XG8:XO8"/>
    <mergeCell ref="XP8:XX8"/>
    <mergeCell ref="XY8:YG8"/>
    <mergeCell ref="YH8:YP8"/>
    <mergeCell ref="YQ8:YY8"/>
    <mergeCell ref="YZ8:ZH8"/>
    <mergeCell ref="ZI8:ZQ8"/>
    <mergeCell ref="ZR8:ZZ8"/>
    <mergeCell ref="AAA8:AAI8"/>
    <mergeCell ref="AAJ8:AAR8"/>
    <mergeCell ref="AAS8:ABA8"/>
    <mergeCell ref="ABB8:ABJ8"/>
    <mergeCell ref="ABK8:ABS8"/>
    <mergeCell ref="ABT8:ACB8"/>
    <mergeCell ref="ACC8:ACK8"/>
    <mergeCell ref="ACL8:ACT8"/>
    <mergeCell ref="ACU8:ADC8"/>
    <mergeCell ref="ADD8:ADL8"/>
    <mergeCell ref="ADM8:ADU8"/>
    <mergeCell ref="ADV8:AED8"/>
    <mergeCell ref="AEE8:AEM8"/>
    <mergeCell ref="AEN8:AEV8"/>
    <mergeCell ref="AEW8:AFE8"/>
    <mergeCell ref="AFF8:AFN8"/>
    <mergeCell ref="AFO8:AFW8"/>
    <mergeCell ref="AFX8:AGF8"/>
    <mergeCell ref="AGG8:AGO8"/>
    <mergeCell ref="AGP8:AGX8"/>
    <mergeCell ref="AGY8:AHG8"/>
    <mergeCell ref="AHH8:AHP8"/>
    <mergeCell ref="AHQ8:AHY8"/>
    <mergeCell ref="AHZ8:AIH8"/>
    <mergeCell ref="AII8:AIQ8"/>
    <mergeCell ref="AIR8:AIZ8"/>
    <mergeCell ref="AJA8:AJI8"/>
    <mergeCell ref="AJJ8:AJR8"/>
    <mergeCell ref="AJS8:AKA8"/>
    <mergeCell ref="AKB8:AKJ8"/>
    <mergeCell ref="AKK8:AKS8"/>
    <mergeCell ref="AKT8:ALB8"/>
    <mergeCell ref="ALC8:ALK8"/>
    <mergeCell ref="ALL8:ALT8"/>
    <mergeCell ref="ALU8:AMC8"/>
    <mergeCell ref="AMD8:AMJ8"/>
    <mergeCell ref="A9:A10"/>
    <mergeCell ref="B9:B10"/>
    <mergeCell ref="C9:C10"/>
    <mergeCell ref="D9:D10"/>
    <mergeCell ref="E9:E10"/>
    <mergeCell ref="F9:H9"/>
    <mergeCell ref="I9:I10"/>
    <mergeCell ref="A12:A21"/>
    <mergeCell ref="B12:I12"/>
    <mergeCell ref="A22:A31"/>
    <mergeCell ref="B22:I22"/>
    <mergeCell ref="A32:A41"/>
    <mergeCell ref="B32:C32"/>
    <mergeCell ref="A42:A51"/>
    <mergeCell ref="B42:C42"/>
    <mergeCell ref="A52:A61"/>
    <mergeCell ref="B52:C52"/>
    <mergeCell ref="A62:A70"/>
    <mergeCell ref="B62:C62"/>
    <mergeCell ref="A71:A80"/>
    <mergeCell ref="B71:C71"/>
    <mergeCell ref="A81:A90"/>
    <mergeCell ref="B81:C81"/>
    <mergeCell ref="B90:C90"/>
    <mergeCell ref="A91:A100"/>
    <mergeCell ref="B91:C91"/>
    <mergeCell ref="A101:A110"/>
    <mergeCell ref="B101:C101"/>
    <mergeCell ref="A111:C111"/>
    <mergeCell ref="A112:C112"/>
    <mergeCell ref="A113:C113"/>
    <mergeCell ref="A114:I114"/>
    <mergeCell ref="B115:F115"/>
    <mergeCell ref="B118:F118"/>
    <mergeCell ref="B120:F120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7"/>
  <sheetViews>
    <sheetView showFormulas="false" showGridLines="true" showRowColHeaders="true" showZeros="true" rightToLeft="false" tabSelected="true" showOutlineSymbols="true" defaultGridColor="true" view="pageBreakPreview" topLeftCell="A1" colorId="64" zoomScale="77" zoomScaleNormal="100" zoomScalePageLayoutView="77" workbookViewId="0">
      <selection pane="topLeft" activeCell="E2" activeCellId="0" sqref="E2"/>
    </sheetView>
  </sheetViews>
  <sheetFormatPr defaultColWidth="9.13671875" defaultRowHeight="13.8" zeroHeight="false" outlineLevelRow="0" outlineLevelCol="0"/>
  <cols>
    <col collapsed="false" customWidth="true" hidden="false" outlineLevel="0" max="1" min="1" style="79" width="6.88"/>
    <col collapsed="false" customWidth="true" hidden="false" outlineLevel="0" max="2" min="2" style="80" width="10.85"/>
    <col collapsed="false" customWidth="true" hidden="false" outlineLevel="0" max="3" min="3" style="80" width="37.34"/>
    <col collapsed="false" customWidth="true" hidden="false" outlineLevel="0" max="4" min="4" style="80" width="9.29"/>
    <col collapsed="false" customWidth="true" hidden="false" outlineLevel="0" max="5" min="5" style="81" width="9.29"/>
    <col collapsed="false" customWidth="false" hidden="false" outlineLevel="0" max="8" min="6" style="80" width="9.13"/>
    <col collapsed="false" customWidth="true" hidden="false" outlineLevel="0" max="9" min="9" style="80" width="10"/>
    <col collapsed="false" customWidth="false" hidden="false" outlineLevel="0" max="1007" min="10" style="80" width="9.13"/>
    <col collapsed="false" customWidth="true" hidden="false" outlineLevel="0" max="1024" min="1008" style="0" width="11.57"/>
  </cols>
  <sheetData>
    <row r="1" customFormat="false" ht="28.35" hidden="false" customHeight="true" outlineLevel="0" collapsed="false">
      <c r="A1" s="5" t="s">
        <v>0</v>
      </c>
      <c r="B1" s="6"/>
      <c r="C1" s="6"/>
      <c r="D1" s="6"/>
      <c r="E1" s="7"/>
      <c r="F1" s="7"/>
      <c r="G1" s="7"/>
      <c r="H1" s="7"/>
      <c r="I1" s="7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ME1" s="4"/>
      <c r="AMF1" s="4"/>
      <c r="AMG1" s="4"/>
      <c r="AMH1" s="4"/>
      <c r="AMI1" s="4"/>
      <c r="AMJ1" s="4"/>
    </row>
    <row r="2" s="4" customFormat="true" ht="26.1" hidden="false" customHeight="true" outlineLevel="0" collapsed="false">
      <c r="A2" s="5" t="s">
        <v>1</v>
      </c>
      <c r="B2" s="6"/>
      <c r="C2" s="6"/>
      <c r="D2" s="6"/>
      <c r="E2" s="8"/>
      <c r="F2" s="8"/>
      <c r="G2" s="8"/>
      <c r="H2" s="8"/>
      <c r="I2" s="8"/>
    </row>
    <row r="3" s="4" customFormat="true" ht="21.2" hidden="false" customHeight="true" outlineLevel="0" collapsed="false">
      <c r="A3" s="5"/>
      <c r="B3" s="6"/>
      <c r="C3" s="6"/>
      <c r="D3" s="6"/>
      <c r="E3" s="9" t="s">
        <v>3</v>
      </c>
      <c r="F3" s="9"/>
      <c r="G3" s="9"/>
      <c r="H3" s="9"/>
      <c r="I3" s="9"/>
    </row>
    <row r="4" s="4" customFormat="true" ht="15" hidden="false" customHeight="false" outlineLevel="0" collapsed="false">
      <c r="A4" s="5"/>
      <c r="B4" s="6"/>
      <c r="C4" s="6"/>
      <c r="D4" s="6"/>
      <c r="E4" s="8"/>
      <c r="F4" s="8"/>
      <c r="G4" s="8"/>
      <c r="H4" s="8"/>
      <c r="I4" s="8"/>
    </row>
    <row r="5" s="4" customFormat="true" ht="18.65" hidden="false" customHeight="true" outlineLevel="0" collapsed="false">
      <c r="A5" s="5"/>
      <c r="B5" s="6"/>
      <c r="C5" s="6"/>
      <c r="D5" s="6"/>
      <c r="E5" s="11"/>
      <c r="F5" s="12"/>
      <c r="G5" s="12"/>
      <c r="H5" s="12"/>
      <c r="I5" s="6"/>
    </row>
    <row r="6" s="4" customFormat="true" ht="44.75" hidden="false" customHeight="true" outlineLevel="0" collapsed="false">
      <c r="A6" s="10" t="s">
        <v>93</v>
      </c>
      <c r="B6" s="10"/>
      <c r="C6" s="10"/>
      <c r="D6" s="10"/>
      <c r="E6" s="10"/>
      <c r="F6" s="10"/>
      <c r="G6" s="10"/>
      <c r="H6" s="10"/>
      <c r="I6" s="10"/>
      <c r="AME6" s="15"/>
      <c r="AMF6" s="15"/>
      <c r="AMG6" s="15"/>
      <c r="AMH6" s="15"/>
      <c r="AMI6" s="15"/>
      <c r="AMJ6" s="15"/>
    </row>
    <row r="7" s="15" customFormat="true" ht="31.7" hidden="false" customHeight="true" outlineLevel="0" collapsed="false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5" t="s">
        <v>6</v>
      </c>
      <c r="FY7" s="15" t="s">
        <v>6</v>
      </c>
      <c r="GH7" s="15" t="s">
        <v>6</v>
      </c>
      <c r="GQ7" s="15" t="s">
        <v>6</v>
      </c>
      <c r="GZ7" s="15" t="s">
        <v>6</v>
      </c>
      <c r="HI7" s="15" t="s">
        <v>6</v>
      </c>
      <c r="HR7" s="15" t="s">
        <v>6</v>
      </c>
      <c r="IA7" s="15" t="s">
        <v>6</v>
      </c>
      <c r="IJ7" s="15" t="s">
        <v>6</v>
      </c>
      <c r="IS7" s="15" t="s">
        <v>6</v>
      </c>
      <c r="JB7" s="15" t="s">
        <v>6</v>
      </c>
      <c r="JK7" s="15" t="s">
        <v>6</v>
      </c>
      <c r="JT7" s="15" t="s">
        <v>6</v>
      </c>
      <c r="KC7" s="15" t="s">
        <v>6</v>
      </c>
      <c r="KL7" s="15" t="s">
        <v>6</v>
      </c>
      <c r="KU7" s="15" t="s">
        <v>6</v>
      </c>
      <c r="LD7" s="15" t="s">
        <v>6</v>
      </c>
      <c r="LM7" s="15" t="s">
        <v>6</v>
      </c>
      <c r="LV7" s="15" t="s">
        <v>6</v>
      </c>
      <c r="ME7" s="15" t="s">
        <v>6</v>
      </c>
      <c r="MN7" s="15" t="s">
        <v>6</v>
      </c>
      <c r="MW7" s="15" t="s">
        <v>6</v>
      </c>
      <c r="NF7" s="15" t="s">
        <v>6</v>
      </c>
      <c r="NO7" s="15" t="s">
        <v>6</v>
      </c>
      <c r="NX7" s="15" t="s">
        <v>6</v>
      </c>
      <c r="OG7" s="15" t="s">
        <v>6</v>
      </c>
      <c r="OP7" s="15" t="s">
        <v>6</v>
      </c>
      <c r="OY7" s="15" t="s">
        <v>6</v>
      </c>
      <c r="PH7" s="15" t="s">
        <v>6</v>
      </c>
      <c r="PQ7" s="15" t="s">
        <v>6</v>
      </c>
      <c r="PZ7" s="15" t="s">
        <v>6</v>
      </c>
      <c r="QI7" s="15" t="s">
        <v>6</v>
      </c>
      <c r="QR7" s="15" t="s">
        <v>6</v>
      </c>
      <c r="RA7" s="15" t="s">
        <v>6</v>
      </c>
      <c r="RJ7" s="15" t="s">
        <v>6</v>
      </c>
      <c r="RS7" s="15" t="s">
        <v>6</v>
      </c>
      <c r="SB7" s="15" t="s">
        <v>6</v>
      </c>
      <c r="SK7" s="15" t="s">
        <v>6</v>
      </c>
      <c r="ST7" s="15" t="s">
        <v>6</v>
      </c>
      <c r="TC7" s="15" t="s">
        <v>6</v>
      </c>
      <c r="TL7" s="15" t="s">
        <v>6</v>
      </c>
      <c r="TU7" s="15" t="s">
        <v>6</v>
      </c>
      <c r="UD7" s="15" t="s">
        <v>6</v>
      </c>
      <c r="UM7" s="15" t="s">
        <v>6</v>
      </c>
      <c r="UV7" s="15" t="s">
        <v>6</v>
      </c>
      <c r="VE7" s="15" t="s">
        <v>6</v>
      </c>
      <c r="VN7" s="15" t="s">
        <v>6</v>
      </c>
      <c r="VW7" s="15" t="s">
        <v>6</v>
      </c>
      <c r="WF7" s="15" t="s">
        <v>6</v>
      </c>
      <c r="WO7" s="15" t="s">
        <v>6</v>
      </c>
      <c r="WX7" s="15" t="s">
        <v>6</v>
      </c>
      <c r="XG7" s="15" t="s">
        <v>6</v>
      </c>
      <c r="XP7" s="15" t="s">
        <v>6</v>
      </c>
      <c r="XY7" s="15" t="s">
        <v>6</v>
      </c>
      <c r="YH7" s="15" t="s">
        <v>6</v>
      </c>
      <c r="YQ7" s="15" t="s">
        <v>6</v>
      </c>
      <c r="YZ7" s="15" t="s">
        <v>6</v>
      </c>
      <c r="ZI7" s="15" t="s">
        <v>6</v>
      </c>
      <c r="ZR7" s="15" t="s">
        <v>6</v>
      </c>
      <c r="AAA7" s="15" t="s">
        <v>6</v>
      </c>
      <c r="AAJ7" s="15" t="s">
        <v>6</v>
      </c>
      <c r="AAS7" s="15" t="s">
        <v>6</v>
      </c>
      <c r="ABB7" s="15" t="s">
        <v>6</v>
      </c>
      <c r="ABK7" s="15" t="s">
        <v>6</v>
      </c>
      <c r="ABT7" s="15" t="s">
        <v>6</v>
      </c>
      <c r="ACC7" s="15" t="s">
        <v>6</v>
      </c>
      <c r="ACL7" s="15" t="s">
        <v>6</v>
      </c>
      <c r="ACU7" s="15" t="s">
        <v>6</v>
      </c>
      <c r="ADD7" s="15" t="s">
        <v>6</v>
      </c>
      <c r="ADM7" s="15" t="s">
        <v>6</v>
      </c>
      <c r="ADV7" s="15" t="s">
        <v>6</v>
      </c>
      <c r="AEE7" s="15" t="s">
        <v>6</v>
      </c>
      <c r="AEN7" s="15" t="s">
        <v>6</v>
      </c>
      <c r="AEW7" s="15" t="s">
        <v>6</v>
      </c>
      <c r="AFF7" s="15" t="s">
        <v>6</v>
      </c>
      <c r="AFO7" s="15" t="s">
        <v>6</v>
      </c>
      <c r="AFX7" s="15" t="s">
        <v>6</v>
      </c>
      <c r="AGG7" s="15" t="s">
        <v>6</v>
      </c>
      <c r="AGP7" s="15" t="s">
        <v>6</v>
      </c>
      <c r="AGY7" s="15" t="s">
        <v>6</v>
      </c>
      <c r="AHH7" s="15" t="s">
        <v>6</v>
      </c>
      <c r="AHQ7" s="15" t="s">
        <v>6</v>
      </c>
      <c r="AHZ7" s="15" t="s">
        <v>6</v>
      </c>
      <c r="AII7" s="15" t="s">
        <v>6</v>
      </c>
      <c r="AIR7" s="15" t="s">
        <v>6</v>
      </c>
      <c r="AJA7" s="15" t="s">
        <v>6</v>
      </c>
      <c r="AJJ7" s="15" t="s">
        <v>6</v>
      </c>
      <c r="AJS7" s="15" t="s">
        <v>6</v>
      </c>
      <c r="AKB7" s="15" t="s">
        <v>6</v>
      </c>
      <c r="AKK7" s="15" t="s">
        <v>6</v>
      </c>
      <c r="AKT7" s="15" t="s">
        <v>6</v>
      </c>
      <c r="ALC7" s="15" t="s">
        <v>6</v>
      </c>
      <c r="ALL7" s="15" t="s">
        <v>6</v>
      </c>
      <c r="ALU7" s="15" t="s">
        <v>6</v>
      </c>
      <c r="AMD7" s="15" t="s">
        <v>6</v>
      </c>
    </row>
    <row r="8" s="15" customFormat="true" ht="13.9" hidden="false" customHeight="true" outlineLevel="0" collapsed="false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5" t="s">
        <v>7</v>
      </c>
      <c r="FY8" s="15" t="s">
        <v>7</v>
      </c>
      <c r="GH8" s="15" t="s">
        <v>7</v>
      </c>
      <c r="GQ8" s="15" t="s">
        <v>7</v>
      </c>
      <c r="GZ8" s="15" t="s">
        <v>7</v>
      </c>
      <c r="HI8" s="15" t="s">
        <v>7</v>
      </c>
      <c r="HR8" s="15" t="s">
        <v>7</v>
      </c>
      <c r="IA8" s="15" t="s">
        <v>7</v>
      </c>
      <c r="IJ8" s="15" t="s">
        <v>7</v>
      </c>
      <c r="IS8" s="15" t="s">
        <v>7</v>
      </c>
      <c r="JB8" s="15" t="s">
        <v>7</v>
      </c>
      <c r="JK8" s="15" t="s">
        <v>7</v>
      </c>
      <c r="JT8" s="15" t="s">
        <v>7</v>
      </c>
      <c r="KC8" s="15" t="s">
        <v>7</v>
      </c>
      <c r="KL8" s="15" t="s">
        <v>7</v>
      </c>
      <c r="KU8" s="15" t="s">
        <v>7</v>
      </c>
      <c r="LD8" s="15" t="s">
        <v>7</v>
      </c>
      <c r="LM8" s="15" t="s">
        <v>7</v>
      </c>
      <c r="LV8" s="15" t="s">
        <v>7</v>
      </c>
      <c r="ME8" s="15" t="s">
        <v>7</v>
      </c>
      <c r="MN8" s="15" t="s">
        <v>7</v>
      </c>
      <c r="MW8" s="15" t="s">
        <v>7</v>
      </c>
      <c r="NF8" s="15" t="s">
        <v>7</v>
      </c>
      <c r="NO8" s="15" t="s">
        <v>7</v>
      </c>
      <c r="NX8" s="15" t="s">
        <v>7</v>
      </c>
      <c r="OG8" s="15" t="s">
        <v>7</v>
      </c>
      <c r="OP8" s="15" t="s">
        <v>7</v>
      </c>
      <c r="OY8" s="15" t="s">
        <v>7</v>
      </c>
      <c r="PH8" s="15" t="s">
        <v>7</v>
      </c>
      <c r="PQ8" s="15" t="s">
        <v>7</v>
      </c>
      <c r="PZ8" s="15" t="s">
        <v>7</v>
      </c>
      <c r="QI8" s="15" t="s">
        <v>7</v>
      </c>
      <c r="QR8" s="15" t="s">
        <v>7</v>
      </c>
      <c r="RA8" s="15" t="s">
        <v>7</v>
      </c>
      <c r="RJ8" s="15" t="s">
        <v>7</v>
      </c>
      <c r="RS8" s="15" t="s">
        <v>7</v>
      </c>
      <c r="SB8" s="15" t="s">
        <v>7</v>
      </c>
      <c r="SK8" s="15" t="s">
        <v>7</v>
      </c>
      <c r="ST8" s="15" t="s">
        <v>7</v>
      </c>
      <c r="TC8" s="15" t="s">
        <v>7</v>
      </c>
      <c r="TL8" s="15" t="s">
        <v>7</v>
      </c>
      <c r="TU8" s="15" t="s">
        <v>7</v>
      </c>
      <c r="UD8" s="15" t="s">
        <v>7</v>
      </c>
      <c r="UM8" s="15" t="s">
        <v>7</v>
      </c>
      <c r="UV8" s="15" t="s">
        <v>7</v>
      </c>
      <c r="VE8" s="15" t="s">
        <v>7</v>
      </c>
      <c r="VN8" s="15" t="s">
        <v>7</v>
      </c>
      <c r="VW8" s="15" t="s">
        <v>7</v>
      </c>
      <c r="WF8" s="15" t="s">
        <v>7</v>
      </c>
      <c r="WO8" s="15" t="s">
        <v>7</v>
      </c>
      <c r="WX8" s="15" t="s">
        <v>7</v>
      </c>
      <c r="XG8" s="15" t="s">
        <v>7</v>
      </c>
      <c r="XP8" s="15" t="s">
        <v>7</v>
      </c>
      <c r="XY8" s="15" t="s">
        <v>7</v>
      </c>
      <c r="YH8" s="15" t="s">
        <v>7</v>
      </c>
      <c r="YQ8" s="15" t="s">
        <v>7</v>
      </c>
      <c r="YZ8" s="15" t="s">
        <v>7</v>
      </c>
      <c r="ZI8" s="15" t="s">
        <v>7</v>
      </c>
      <c r="ZR8" s="15" t="s">
        <v>7</v>
      </c>
      <c r="AAA8" s="15" t="s">
        <v>7</v>
      </c>
      <c r="AAJ8" s="15" t="s">
        <v>7</v>
      </c>
      <c r="AAS8" s="15" t="s">
        <v>7</v>
      </c>
      <c r="ABB8" s="15" t="s">
        <v>7</v>
      </c>
      <c r="ABK8" s="15" t="s">
        <v>7</v>
      </c>
      <c r="ABT8" s="15" t="s">
        <v>7</v>
      </c>
      <c r="ACC8" s="15" t="s">
        <v>7</v>
      </c>
      <c r="ACL8" s="15" t="s">
        <v>7</v>
      </c>
      <c r="ACU8" s="15" t="s">
        <v>7</v>
      </c>
      <c r="ADD8" s="15" t="s">
        <v>7</v>
      </c>
      <c r="ADM8" s="15" t="s">
        <v>7</v>
      </c>
      <c r="ADV8" s="15" t="s">
        <v>7</v>
      </c>
      <c r="AEE8" s="15" t="s">
        <v>7</v>
      </c>
      <c r="AEN8" s="15" t="s">
        <v>7</v>
      </c>
      <c r="AEW8" s="15" t="s">
        <v>7</v>
      </c>
      <c r="AFF8" s="15" t="s">
        <v>7</v>
      </c>
      <c r="AFO8" s="15" t="s">
        <v>7</v>
      </c>
      <c r="AFX8" s="15" t="s">
        <v>7</v>
      </c>
      <c r="AGG8" s="15" t="s">
        <v>7</v>
      </c>
      <c r="AGP8" s="15" t="s">
        <v>7</v>
      </c>
      <c r="AGY8" s="15" t="s">
        <v>7</v>
      </c>
      <c r="AHH8" s="15" t="s">
        <v>7</v>
      </c>
      <c r="AHQ8" s="15" t="s">
        <v>7</v>
      </c>
      <c r="AHZ8" s="15" t="s">
        <v>7</v>
      </c>
      <c r="AII8" s="15" t="s">
        <v>7</v>
      </c>
      <c r="AIR8" s="15" t="s">
        <v>7</v>
      </c>
      <c r="AJA8" s="15" t="s">
        <v>7</v>
      </c>
      <c r="AJJ8" s="15" t="s">
        <v>7</v>
      </c>
      <c r="AJS8" s="15" t="s">
        <v>7</v>
      </c>
      <c r="AKB8" s="15" t="s">
        <v>7</v>
      </c>
      <c r="AKK8" s="15" t="s">
        <v>7</v>
      </c>
      <c r="AKT8" s="15" t="s">
        <v>7</v>
      </c>
      <c r="ALC8" s="15" t="s">
        <v>7</v>
      </c>
      <c r="ALL8" s="15" t="s">
        <v>7</v>
      </c>
      <c r="ALU8" s="15" t="s">
        <v>7</v>
      </c>
      <c r="AMD8" s="15" t="s">
        <v>7</v>
      </c>
    </row>
    <row r="9" customFormat="false" ht="51.4" hidden="false" customHeight="true" outlineLevel="0" collapsed="false">
      <c r="A9" s="10" t="s">
        <v>8</v>
      </c>
      <c r="B9" s="16" t="s">
        <v>9</v>
      </c>
      <c r="C9" s="16" t="s">
        <v>10</v>
      </c>
      <c r="D9" s="16" t="s">
        <v>11</v>
      </c>
      <c r="E9" s="17" t="s">
        <v>12</v>
      </c>
      <c r="F9" s="16" t="s">
        <v>13</v>
      </c>
      <c r="G9" s="16"/>
      <c r="H9" s="16"/>
      <c r="I9" s="16" t="s">
        <v>14</v>
      </c>
    </row>
    <row r="10" customFormat="false" ht="26.85" hidden="false" customHeight="false" outlineLevel="0" collapsed="false">
      <c r="A10" s="10"/>
      <c r="B10" s="16"/>
      <c r="C10" s="16"/>
      <c r="D10" s="16"/>
      <c r="E10" s="17"/>
      <c r="F10" s="18" t="s">
        <v>15</v>
      </c>
      <c r="G10" s="18" t="s">
        <v>16</v>
      </c>
      <c r="H10" s="18" t="s">
        <v>17</v>
      </c>
      <c r="I10" s="16"/>
    </row>
    <row r="11" customFormat="false" ht="15" hidden="false" customHeight="true" outlineLevel="0" collapsed="false">
      <c r="A11" s="10" t="n">
        <v>1</v>
      </c>
      <c r="B11" s="21" t="n">
        <v>2</v>
      </c>
      <c r="C11" s="21" t="n">
        <v>3</v>
      </c>
      <c r="D11" s="21" t="n">
        <v>4</v>
      </c>
      <c r="E11" s="21" t="n">
        <v>5</v>
      </c>
      <c r="F11" s="21" t="n">
        <v>6</v>
      </c>
      <c r="G11" s="21" t="n">
        <v>7</v>
      </c>
      <c r="H11" s="21" t="n">
        <v>8</v>
      </c>
      <c r="I11" s="82" t="n">
        <v>9</v>
      </c>
    </row>
    <row r="12" customFormat="false" ht="13.9" hidden="false" customHeight="true" outlineLevel="0" collapsed="false">
      <c r="A12" s="10" t="s">
        <v>18</v>
      </c>
      <c r="B12" s="23" t="s">
        <v>94</v>
      </c>
      <c r="C12" s="23"/>
      <c r="D12" s="23"/>
      <c r="E12" s="23"/>
      <c r="F12" s="23"/>
      <c r="G12" s="23"/>
      <c r="H12" s="23"/>
      <c r="I12" s="23"/>
    </row>
    <row r="13" customFormat="false" ht="19.55" hidden="false" customHeight="true" outlineLevel="0" collapsed="false">
      <c r="A13" s="10"/>
      <c r="B13" s="31" t="s">
        <v>95</v>
      </c>
      <c r="C13" s="30" t="s">
        <v>142</v>
      </c>
      <c r="D13" s="29" t="n">
        <v>100</v>
      </c>
      <c r="E13" s="31"/>
      <c r="F13" s="31" t="n">
        <v>0.8</v>
      </c>
      <c r="G13" s="31" t="n">
        <v>0.1</v>
      </c>
      <c r="H13" s="31" t="n">
        <v>1.7</v>
      </c>
      <c r="I13" s="31" t="n">
        <v>11.07</v>
      </c>
      <c r="AME13" s="38"/>
      <c r="AMF13" s="38"/>
      <c r="AMG13" s="38"/>
      <c r="AMH13" s="38"/>
      <c r="AMI13" s="38"/>
      <c r="AMJ13" s="38"/>
    </row>
    <row r="14" s="83" customFormat="true" ht="26.85" hidden="false" customHeight="false" outlineLevel="0" collapsed="false">
      <c r="A14" s="10"/>
      <c r="B14" s="32" t="s">
        <v>97</v>
      </c>
      <c r="C14" s="50" t="s">
        <v>98</v>
      </c>
      <c r="D14" s="51" t="s">
        <v>143</v>
      </c>
      <c r="E14" s="32"/>
      <c r="F14" s="32" t="n">
        <v>1.92</v>
      </c>
      <c r="G14" s="32" t="n">
        <v>5.92</v>
      </c>
      <c r="H14" s="32" t="n">
        <v>13.06</v>
      </c>
      <c r="I14" s="32" t="n">
        <f aca="false">H14*4+G14*9+F14*4</f>
        <v>113.2</v>
      </c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10"/>
      <c r="B15" s="32" t="s">
        <v>100</v>
      </c>
      <c r="C15" s="50" t="s">
        <v>101</v>
      </c>
      <c r="D15" s="29" t="n">
        <v>100</v>
      </c>
      <c r="E15" s="32"/>
      <c r="F15" s="31" t="n">
        <v>17.16</v>
      </c>
      <c r="G15" s="31" t="n">
        <v>17.15</v>
      </c>
      <c r="H15" s="31" t="n">
        <v>5.58</v>
      </c>
      <c r="I15" s="31" t="n">
        <f aca="false">H15*4+G15*9+F15*4</f>
        <v>245.31</v>
      </c>
    </row>
    <row r="16" customFormat="false" ht="15" hidden="false" customHeight="false" outlineLevel="0" collapsed="false">
      <c r="A16" s="10"/>
      <c r="B16" s="31" t="s">
        <v>77</v>
      </c>
      <c r="C16" s="30" t="s">
        <v>78</v>
      </c>
      <c r="D16" s="29" t="n">
        <v>180</v>
      </c>
      <c r="E16" s="31"/>
      <c r="F16" s="31" t="n">
        <v>4.83</v>
      </c>
      <c r="G16" s="31" t="n">
        <v>7.58</v>
      </c>
      <c r="H16" s="31" t="n">
        <v>35.62</v>
      </c>
      <c r="I16" s="31" t="n">
        <f aca="false">H16*4+G16*9+F16*4</f>
        <v>230.02</v>
      </c>
    </row>
    <row r="17" customFormat="false" ht="15" hidden="false" customHeight="false" outlineLevel="0" collapsed="false">
      <c r="A17" s="10"/>
      <c r="B17" s="31" t="s">
        <v>102</v>
      </c>
      <c r="C17" s="30" t="s">
        <v>103</v>
      </c>
      <c r="D17" s="29" t="n">
        <v>200</v>
      </c>
      <c r="E17" s="31"/>
      <c r="F17" s="100" t="n">
        <v>0.44</v>
      </c>
      <c r="G17" s="100" t="n">
        <v>0.02</v>
      </c>
      <c r="H17" s="100" t="n">
        <v>22.89</v>
      </c>
      <c r="I17" s="31" t="n">
        <f aca="false">H17*4+G17*9+F17*4</f>
        <v>93.5</v>
      </c>
    </row>
    <row r="18" customFormat="false" ht="15" hidden="false" customHeight="false" outlineLevel="0" collapsed="false">
      <c r="A18" s="10"/>
      <c r="B18" s="31"/>
      <c r="C18" s="30" t="s">
        <v>29</v>
      </c>
      <c r="D18" s="29" t="n">
        <v>30</v>
      </c>
      <c r="E18" s="31"/>
      <c r="F18" s="31" t="n">
        <v>2.37</v>
      </c>
      <c r="G18" s="28" t="n">
        <v>0.3</v>
      </c>
      <c r="H18" s="31" t="n">
        <v>14.49</v>
      </c>
      <c r="I18" s="31" t="n">
        <f aca="false">H18*4+G18*9+F18*4</f>
        <v>70.14</v>
      </c>
    </row>
    <row r="19" customFormat="false" ht="15" hidden="false" customHeight="false" outlineLevel="0" collapsed="false">
      <c r="A19" s="10"/>
      <c r="B19" s="31"/>
      <c r="C19" s="30" t="s">
        <v>104</v>
      </c>
      <c r="D19" s="29" t="n">
        <v>50</v>
      </c>
      <c r="E19" s="31"/>
      <c r="F19" s="31" t="n">
        <v>3.3</v>
      </c>
      <c r="G19" s="31" t="n">
        <v>0.6</v>
      </c>
      <c r="H19" s="31" t="n">
        <v>19.83</v>
      </c>
      <c r="I19" s="31" t="n">
        <f aca="false">H19*4+G19*9+F19*4</f>
        <v>97.92</v>
      </c>
    </row>
    <row r="20" customFormat="false" ht="15" hidden="false" customHeight="false" outlineLevel="0" collapsed="false">
      <c r="A20" s="10"/>
      <c r="B20" s="31"/>
      <c r="C20" s="30"/>
      <c r="D20" s="29"/>
      <c r="E20" s="31"/>
      <c r="F20" s="28"/>
      <c r="G20" s="28"/>
      <c r="H20" s="28"/>
      <c r="I20" s="31" t="n">
        <f aca="false">H20*4+G20*9+F20*4</f>
        <v>0</v>
      </c>
      <c r="AME20" s="44"/>
      <c r="AMF20" s="44"/>
      <c r="AMG20" s="44"/>
      <c r="AMH20" s="44"/>
      <c r="AMI20" s="44"/>
      <c r="AMJ20" s="44"/>
    </row>
    <row r="21" s="84" customFormat="true" ht="15" hidden="false" customHeight="true" outlineLevel="0" collapsed="false">
      <c r="A21" s="10"/>
      <c r="B21" s="58"/>
      <c r="C21" s="58" t="s">
        <v>32</v>
      </c>
      <c r="D21" s="39" t="n">
        <v>915</v>
      </c>
      <c r="E21" s="57" t="n">
        <v>80</v>
      </c>
      <c r="F21" s="39" t="n">
        <f aca="false">SUM(F13:F20)</f>
        <v>30.82</v>
      </c>
      <c r="G21" s="39" t="n">
        <f aca="false">SUM(G13:G20)</f>
        <v>31.67</v>
      </c>
      <c r="H21" s="39" t="n">
        <f aca="false">SUM(H13:H20)</f>
        <v>113.17</v>
      </c>
      <c r="I21" s="41" t="n">
        <f aca="false">H21*4+G21*9+F21*4</f>
        <v>860.99</v>
      </c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0"/>
      <c r="AMF21" s="0"/>
      <c r="AMG21" s="0"/>
      <c r="AMH21" s="0"/>
      <c r="AMI21" s="0"/>
      <c r="AMJ21" s="0"/>
    </row>
    <row r="22" customFormat="false" ht="26.1" hidden="false" customHeight="true" outlineLevel="0" collapsed="false">
      <c r="A22" s="10" t="s">
        <v>33</v>
      </c>
      <c r="B22" s="23" t="s">
        <v>94</v>
      </c>
      <c r="C22" s="23"/>
      <c r="D22" s="23"/>
      <c r="E22" s="23"/>
      <c r="F22" s="23"/>
      <c r="G22" s="23"/>
      <c r="H22" s="23"/>
      <c r="I22" s="23"/>
      <c r="AME22" s="38"/>
      <c r="AMF22" s="38"/>
      <c r="AMG22" s="38"/>
      <c r="AMH22" s="38"/>
      <c r="AMI22" s="38"/>
      <c r="AMJ22" s="38"/>
    </row>
    <row r="23" s="83" customFormat="true" ht="26.1" hidden="false" customHeight="true" outlineLevel="0" collapsed="false">
      <c r="A23" s="10"/>
      <c r="B23" s="32" t="s">
        <v>105</v>
      </c>
      <c r="C23" s="50" t="s">
        <v>106</v>
      </c>
      <c r="D23" s="51" t="n">
        <v>100</v>
      </c>
      <c r="E23" s="32"/>
      <c r="F23" s="32" t="n">
        <v>5.03</v>
      </c>
      <c r="G23" s="32" t="n">
        <v>11.95</v>
      </c>
      <c r="H23" s="32" t="n">
        <v>6.723</v>
      </c>
      <c r="I23" s="32" t="n">
        <f aca="false">H23*4+G23*9+F23*4</f>
        <v>154.562</v>
      </c>
      <c r="ALT23" s="38"/>
      <c r="ALU23" s="38"/>
      <c r="ALV23" s="38"/>
      <c r="ALW23" s="38"/>
      <c r="ALX23" s="38"/>
      <c r="ALY23" s="38"/>
      <c r="ALZ23" s="38"/>
      <c r="AMA23" s="38"/>
      <c r="AMB23" s="38"/>
      <c r="AMC23" s="38"/>
      <c r="AMD23" s="38"/>
      <c r="AME23" s="38"/>
      <c r="AMF23" s="38"/>
      <c r="AMG23" s="38"/>
      <c r="AMH23" s="38"/>
      <c r="AMI23" s="38"/>
      <c r="AMJ23" s="38"/>
    </row>
    <row r="24" s="83" customFormat="true" ht="26.1" hidden="false" customHeight="true" outlineLevel="0" collapsed="false">
      <c r="A24" s="10"/>
      <c r="B24" s="32" t="s">
        <v>107</v>
      </c>
      <c r="C24" s="50" t="s">
        <v>108</v>
      </c>
      <c r="D24" s="51" t="s">
        <v>143</v>
      </c>
      <c r="E24" s="32"/>
      <c r="F24" s="32" t="n">
        <v>3.23</v>
      </c>
      <c r="G24" s="32" t="n">
        <v>6.31</v>
      </c>
      <c r="H24" s="36" t="n">
        <v>19.5</v>
      </c>
      <c r="I24" s="32" t="n">
        <f aca="false">H24*4+G24*9+F24*4</f>
        <v>147.71</v>
      </c>
      <c r="ALT24" s="38"/>
      <c r="ALU24" s="38"/>
      <c r="ALV24" s="38"/>
      <c r="ALW24" s="38"/>
      <c r="ALX24" s="38"/>
      <c r="ALY24" s="38"/>
      <c r="ALZ24" s="38"/>
      <c r="AMA24" s="38"/>
      <c r="AMB24" s="38"/>
      <c r="AMC24" s="38"/>
      <c r="AMD24" s="38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10"/>
      <c r="B25" s="31"/>
      <c r="C25" s="45" t="s">
        <v>34</v>
      </c>
      <c r="D25" s="46" t="n">
        <v>100</v>
      </c>
      <c r="E25" s="85"/>
      <c r="F25" s="32" t="n">
        <v>14</v>
      </c>
      <c r="G25" s="48" t="n">
        <v>10</v>
      </c>
      <c r="H25" s="48" t="n">
        <v>0</v>
      </c>
      <c r="I25" s="49" t="n">
        <v>158</v>
      </c>
    </row>
    <row r="26" customFormat="false" ht="15" hidden="false" customHeight="false" outlineLevel="0" collapsed="false">
      <c r="A26" s="10"/>
      <c r="B26" s="32" t="s">
        <v>35</v>
      </c>
      <c r="C26" s="50" t="s">
        <v>36</v>
      </c>
      <c r="D26" s="51" t="n">
        <v>180</v>
      </c>
      <c r="E26" s="32"/>
      <c r="F26" s="32" t="n">
        <v>3.6</v>
      </c>
      <c r="G26" s="32" t="n">
        <v>7.14</v>
      </c>
      <c r="H26" s="32" t="n">
        <v>17.28</v>
      </c>
      <c r="I26" s="49" t="n">
        <v>177.24</v>
      </c>
    </row>
    <row r="27" s="83" customFormat="true" ht="15" hidden="false" customHeight="false" outlineLevel="0" collapsed="false">
      <c r="A27" s="10"/>
      <c r="B27" s="36" t="s">
        <v>109</v>
      </c>
      <c r="C27" s="50" t="s">
        <v>110</v>
      </c>
      <c r="D27" s="51" t="n">
        <v>200</v>
      </c>
      <c r="E27" s="32"/>
      <c r="F27" s="48" t="n">
        <v>0.16</v>
      </c>
      <c r="G27" s="48" t="n">
        <v>0.04</v>
      </c>
      <c r="H27" s="48" t="n">
        <v>15.42</v>
      </c>
      <c r="I27" s="32" t="n">
        <f aca="false">H27*4+G27*9+F27*4</f>
        <v>62.68</v>
      </c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</row>
    <row r="28" customFormat="false" ht="15" hidden="false" customHeight="false" outlineLevel="0" collapsed="false">
      <c r="A28" s="10"/>
      <c r="B28" s="31"/>
      <c r="C28" s="30" t="s">
        <v>29</v>
      </c>
      <c r="D28" s="29" t="n">
        <v>30</v>
      </c>
      <c r="E28" s="31"/>
      <c r="F28" s="31" t="n">
        <v>2.37</v>
      </c>
      <c r="G28" s="28" t="n">
        <v>0.3</v>
      </c>
      <c r="H28" s="31" t="n">
        <v>14.49</v>
      </c>
      <c r="I28" s="31" t="n">
        <f aca="false">H28*4+G28*9+F28*4</f>
        <v>70.14</v>
      </c>
    </row>
    <row r="29" customFormat="false" ht="15" hidden="false" customHeight="false" outlineLevel="0" collapsed="false">
      <c r="A29" s="10"/>
      <c r="B29" s="31"/>
      <c r="C29" s="30" t="s">
        <v>104</v>
      </c>
      <c r="D29" s="29" t="n">
        <v>50</v>
      </c>
      <c r="E29" s="31"/>
      <c r="F29" s="31" t="n">
        <v>3.3</v>
      </c>
      <c r="G29" s="31" t="n">
        <v>0.6</v>
      </c>
      <c r="H29" s="31" t="n">
        <v>19.83</v>
      </c>
      <c r="I29" s="31" t="n">
        <f aca="false">H29*4+G29*9+F29*4</f>
        <v>97.92</v>
      </c>
    </row>
    <row r="30" customFormat="false" ht="15" hidden="false" customHeight="false" outlineLevel="0" collapsed="false">
      <c r="A30" s="10"/>
      <c r="B30" s="31"/>
      <c r="C30" s="30"/>
      <c r="D30" s="29"/>
      <c r="E30" s="31"/>
      <c r="F30" s="28"/>
      <c r="G30" s="28"/>
      <c r="H30" s="28"/>
      <c r="I30" s="31" t="n">
        <f aca="false">H30*4+G30*9+F30*4</f>
        <v>0</v>
      </c>
      <c r="AME30" s="44"/>
      <c r="AMF30" s="44"/>
      <c r="AMG30" s="44"/>
      <c r="AMH30" s="44"/>
      <c r="AMI30" s="44"/>
      <c r="AMJ30" s="44"/>
    </row>
    <row r="31" s="84" customFormat="true" ht="15" hidden="false" customHeight="true" outlineLevel="0" collapsed="false">
      <c r="A31" s="10"/>
      <c r="B31" s="39"/>
      <c r="C31" s="58" t="s">
        <v>32</v>
      </c>
      <c r="D31" s="39" t="n">
        <v>910</v>
      </c>
      <c r="E31" s="57" t="n">
        <v>80</v>
      </c>
      <c r="F31" s="39" t="n">
        <f aca="false">SUM(F23:F30)</f>
        <v>31.69</v>
      </c>
      <c r="G31" s="39" t="n">
        <f aca="false">SUM(G23:G30)</f>
        <v>36.34</v>
      </c>
      <c r="H31" s="39" t="n">
        <f aca="false">SUM(H23:H30)</f>
        <v>93.243</v>
      </c>
      <c r="I31" s="41" t="n">
        <v>868.25</v>
      </c>
      <c r="ALT31" s="44"/>
      <c r="ALU31" s="44"/>
      <c r="ALV31" s="44"/>
      <c r="ALW31" s="44"/>
      <c r="ALX31" s="44"/>
      <c r="ALY31" s="44"/>
      <c r="ALZ31" s="44"/>
      <c r="AMA31" s="44"/>
      <c r="AMB31" s="44"/>
      <c r="AMC31" s="44"/>
      <c r="AMD31" s="44"/>
      <c r="AME31" s="0"/>
      <c r="AMF31" s="0"/>
      <c r="AMG31" s="0"/>
      <c r="AMH31" s="0"/>
      <c r="AMI31" s="0"/>
      <c r="AMJ31" s="0"/>
    </row>
    <row r="32" customFormat="false" ht="13.9" hidden="false" customHeight="true" outlineLevel="0" collapsed="false">
      <c r="A32" s="10" t="s">
        <v>40</v>
      </c>
      <c r="B32" s="23" t="s">
        <v>94</v>
      </c>
      <c r="C32" s="23"/>
      <c r="D32" s="82"/>
      <c r="E32" s="86"/>
      <c r="F32" s="82"/>
      <c r="G32" s="82"/>
      <c r="H32" s="82"/>
      <c r="I32" s="31"/>
    </row>
    <row r="33" customFormat="false" ht="15" hidden="false" customHeight="false" outlineLevel="0" collapsed="false">
      <c r="A33" s="10"/>
      <c r="B33" s="31" t="s">
        <v>111</v>
      </c>
      <c r="C33" s="30" t="s">
        <v>112</v>
      </c>
      <c r="D33" s="29" t="n">
        <v>100</v>
      </c>
      <c r="E33" s="31"/>
      <c r="F33" s="31" t="n">
        <v>2.1</v>
      </c>
      <c r="G33" s="31" t="n">
        <v>5.13</v>
      </c>
      <c r="H33" s="31" t="n">
        <v>7.43</v>
      </c>
      <c r="I33" s="31" t="n">
        <f aca="false">H33*4+G33*9+F33*4</f>
        <v>84.29</v>
      </c>
    </row>
    <row r="34" customFormat="false" ht="15" hidden="false" customHeight="false" outlineLevel="0" collapsed="false">
      <c r="A34" s="10"/>
      <c r="B34" s="31" t="s">
        <v>113</v>
      </c>
      <c r="C34" s="30" t="s">
        <v>114</v>
      </c>
      <c r="D34" s="29" t="n">
        <v>250</v>
      </c>
      <c r="E34" s="31"/>
      <c r="F34" s="101" t="n">
        <v>5.49</v>
      </c>
      <c r="G34" s="100" t="n">
        <v>5.28</v>
      </c>
      <c r="H34" s="100" t="n">
        <v>16.54</v>
      </c>
      <c r="I34" s="31" t="n">
        <f aca="false">H34*4+G34*9+F34*4</f>
        <v>135.64</v>
      </c>
      <c r="AME34" s="38"/>
      <c r="AMF34" s="38"/>
      <c r="AMG34" s="38"/>
      <c r="AMH34" s="38"/>
      <c r="AMI34" s="38"/>
      <c r="AMJ34" s="38"/>
    </row>
    <row r="35" s="83" customFormat="true" ht="15" hidden="false" customHeight="false" outlineLevel="0" collapsed="false">
      <c r="A35" s="10"/>
      <c r="B35" s="32" t="s">
        <v>43</v>
      </c>
      <c r="C35" s="50" t="s">
        <v>44</v>
      </c>
      <c r="D35" s="51" t="n">
        <v>100</v>
      </c>
      <c r="E35" s="32"/>
      <c r="F35" s="32" t="n">
        <v>11.66</v>
      </c>
      <c r="G35" s="32" t="n">
        <v>9.1</v>
      </c>
      <c r="H35" s="32" t="n">
        <v>1.88</v>
      </c>
      <c r="I35" s="32" t="n">
        <f aca="false">H35*4+G35*9+F35*4</f>
        <v>136.06</v>
      </c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10"/>
      <c r="B36" s="31" t="s">
        <v>45</v>
      </c>
      <c r="C36" s="30" t="s">
        <v>46</v>
      </c>
      <c r="D36" s="29" t="n">
        <v>180</v>
      </c>
      <c r="E36" s="31"/>
      <c r="F36" s="100" t="n">
        <v>7.44</v>
      </c>
      <c r="G36" s="100" t="n">
        <v>4.35</v>
      </c>
      <c r="H36" s="100" t="n">
        <v>50.76</v>
      </c>
      <c r="I36" s="31" t="n">
        <f aca="false">H36*4+G36*9+F36*4</f>
        <v>271.95</v>
      </c>
    </row>
    <row r="37" customFormat="false" ht="15" hidden="false" customHeight="false" outlineLevel="0" collapsed="false">
      <c r="A37" s="10"/>
      <c r="B37" s="31" t="s">
        <v>109</v>
      </c>
      <c r="C37" s="30" t="s">
        <v>115</v>
      </c>
      <c r="D37" s="29" t="n">
        <v>200</v>
      </c>
      <c r="E37" s="31"/>
      <c r="F37" s="100" t="n">
        <v>0.16</v>
      </c>
      <c r="G37" s="100" t="n">
        <v>0.16</v>
      </c>
      <c r="H37" s="100" t="n">
        <v>15.01</v>
      </c>
      <c r="I37" s="31" t="n">
        <f aca="false">H37*4+G37*9+F37*4</f>
        <v>62.12</v>
      </c>
    </row>
    <row r="38" customFormat="false" ht="15" hidden="false" customHeight="false" outlineLevel="0" collapsed="false">
      <c r="A38" s="10"/>
      <c r="B38" s="31"/>
      <c r="C38" s="30" t="s">
        <v>104</v>
      </c>
      <c r="D38" s="29" t="n">
        <v>30</v>
      </c>
      <c r="E38" s="31"/>
      <c r="F38" s="31" t="n">
        <v>2.37</v>
      </c>
      <c r="G38" s="28" t="n">
        <v>0.3</v>
      </c>
      <c r="H38" s="31" t="n">
        <v>14.49</v>
      </c>
      <c r="I38" s="31" t="n">
        <f aca="false">H38*4+G38*9+F38*4</f>
        <v>70.14</v>
      </c>
    </row>
    <row r="39" customFormat="false" ht="15" hidden="false" customHeight="false" outlineLevel="0" collapsed="false">
      <c r="A39" s="10"/>
      <c r="B39" s="31"/>
      <c r="C39" s="30" t="s">
        <v>29</v>
      </c>
      <c r="D39" s="29" t="n">
        <v>50</v>
      </c>
      <c r="E39" s="31"/>
      <c r="F39" s="31" t="n">
        <v>3.3</v>
      </c>
      <c r="G39" s="31" t="n">
        <v>0.6</v>
      </c>
      <c r="H39" s="31" t="n">
        <v>19.83</v>
      </c>
      <c r="I39" s="31" t="n">
        <f aca="false">H39*4+G39*9+F39*4</f>
        <v>97.92</v>
      </c>
    </row>
    <row r="40" customFormat="false" ht="15" hidden="false" customHeight="false" outlineLevel="0" collapsed="false">
      <c r="A40" s="10"/>
      <c r="B40" s="31"/>
      <c r="C40" s="30"/>
      <c r="D40" s="29"/>
      <c r="E40" s="31"/>
      <c r="F40" s="28"/>
      <c r="G40" s="28"/>
      <c r="H40" s="28"/>
      <c r="I40" s="31" t="n">
        <f aca="false">H40*4+G40*9+F40*4</f>
        <v>0</v>
      </c>
      <c r="AME40" s="44"/>
      <c r="AMF40" s="44"/>
      <c r="AMG40" s="44"/>
      <c r="AMH40" s="44"/>
      <c r="AMI40" s="44"/>
      <c r="AMJ40" s="44"/>
    </row>
    <row r="41" s="84" customFormat="true" ht="15" hidden="false" customHeight="true" outlineLevel="0" collapsed="false">
      <c r="A41" s="10"/>
      <c r="B41" s="58"/>
      <c r="C41" s="58" t="s">
        <v>32</v>
      </c>
      <c r="D41" s="39" t="n">
        <v>910</v>
      </c>
      <c r="E41" s="57" t="n">
        <v>80</v>
      </c>
      <c r="F41" s="39" t="n">
        <f aca="false">SUM(F33:F40)</f>
        <v>32.52</v>
      </c>
      <c r="G41" s="39" t="n">
        <f aca="false">SUM(G33:G40)</f>
        <v>24.92</v>
      </c>
      <c r="H41" s="39" t="n">
        <f aca="false">SUM(H33:H40)</f>
        <v>125.94</v>
      </c>
      <c r="I41" s="41" t="n">
        <f aca="false">H41*4+G41*9+F41*4</f>
        <v>858.12</v>
      </c>
      <c r="ALT41" s="44"/>
      <c r="ALU41" s="44"/>
      <c r="ALV41" s="44"/>
      <c r="ALW41" s="44"/>
      <c r="ALX41" s="44"/>
      <c r="ALY41" s="44"/>
      <c r="ALZ41" s="44"/>
      <c r="AMA41" s="44"/>
      <c r="AMB41" s="44"/>
      <c r="AMC41" s="44"/>
      <c r="AMD41" s="44"/>
      <c r="AME41" s="0"/>
      <c r="AMF41" s="0"/>
      <c r="AMG41" s="0"/>
      <c r="AMH41" s="0"/>
      <c r="AMI41" s="0"/>
      <c r="AMJ41" s="0"/>
    </row>
    <row r="42" customFormat="false" ht="19.35" hidden="false" customHeight="true" outlineLevel="0" collapsed="false">
      <c r="A42" s="10" t="s">
        <v>49</v>
      </c>
      <c r="B42" s="23" t="s">
        <v>94</v>
      </c>
      <c r="C42" s="23"/>
      <c r="D42" s="82"/>
      <c r="E42" s="86"/>
      <c r="F42" s="82"/>
      <c r="G42" s="82"/>
      <c r="H42" s="82"/>
      <c r="I42" s="31"/>
    </row>
    <row r="43" customFormat="false" ht="26.1" hidden="false" customHeight="true" outlineLevel="0" collapsed="false">
      <c r="A43" s="10"/>
      <c r="B43" s="32" t="s">
        <v>116</v>
      </c>
      <c r="C43" s="50" t="s">
        <v>117</v>
      </c>
      <c r="D43" s="51" t="n">
        <v>100</v>
      </c>
      <c r="E43" s="32"/>
      <c r="F43" s="32" t="n">
        <v>1.61</v>
      </c>
      <c r="G43" s="32" t="n">
        <v>10.15</v>
      </c>
      <c r="H43" s="32" t="n">
        <v>7.33</v>
      </c>
      <c r="I43" s="32" t="n">
        <f aca="false">H43*4+G43*9+F43*4</f>
        <v>127.11</v>
      </c>
      <c r="AME43" s="38"/>
      <c r="AMF43" s="38"/>
      <c r="AMG43" s="38"/>
      <c r="AMH43" s="38"/>
      <c r="AMI43" s="38"/>
      <c r="AMJ43" s="38"/>
    </row>
    <row r="44" s="83" customFormat="true" ht="33.55" hidden="false" customHeight="true" outlineLevel="0" collapsed="false">
      <c r="A44" s="10"/>
      <c r="B44" s="32" t="s">
        <v>97</v>
      </c>
      <c r="C44" s="50" t="s">
        <v>98</v>
      </c>
      <c r="D44" s="51" t="s">
        <v>143</v>
      </c>
      <c r="E44" s="32"/>
      <c r="F44" s="32" t="n">
        <v>1.53</v>
      </c>
      <c r="G44" s="32" t="n">
        <v>4.88</v>
      </c>
      <c r="H44" s="32" t="n">
        <v>9.94</v>
      </c>
      <c r="I44" s="32" t="n">
        <f aca="false">H44*4+G44*9+F44*4</f>
        <v>89.8</v>
      </c>
      <c r="ALT44" s="38"/>
      <c r="ALU44" s="38"/>
      <c r="ALV44" s="38"/>
      <c r="ALW44" s="38"/>
      <c r="ALX44" s="38"/>
      <c r="ALY44" s="38"/>
      <c r="ALZ44" s="38"/>
      <c r="AMA44" s="38"/>
      <c r="AMB44" s="38"/>
      <c r="AMC44" s="38"/>
      <c r="AMD44" s="38"/>
      <c r="AME44" s="38"/>
      <c r="AMF44" s="38"/>
      <c r="AMG44" s="38"/>
      <c r="AMH44" s="38"/>
      <c r="AMI44" s="38"/>
      <c r="AMJ44" s="38"/>
    </row>
    <row r="45" s="83" customFormat="true" ht="21.45" hidden="false" customHeight="true" outlineLevel="0" collapsed="false">
      <c r="A45" s="10"/>
      <c r="B45" s="32" t="s">
        <v>118</v>
      </c>
      <c r="C45" s="50" t="s">
        <v>119</v>
      </c>
      <c r="D45" s="51" t="n">
        <v>100</v>
      </c>
      <c r="E45" s="32"/>
      <c r="F45" s="32" t="n">
        <v>17.56</v>
      </c>
      <c r="G45" s="32" t="n">
        <v>9.45</v>
      </c>
      <c r="H45" s="87" t="n">
        <v>5.08</v>
      </c>
      <c r="I45" s="32" t="n">
        <f aca="false">H45*4+G45*9+F45*4</f>
        <v>175.61</v>
      </c>
      <c r="ALT45" s="38"/>
      <c r="ALU45" s="38"/>
      <c r="ALV45" s="38"/>
      <c r="ALW45" s="38"/>
      <c r="ALX45" s="38"/>
      <c r="ALY45" s="38"/>
      <c r="ALZ45" s="38"/>
      <c r="AMA45" s="38"/>
      <c r="AMB45" s="38"/>
      <c r="AMC45" s="38"/>
      <c r="AMD45" s="38"/>
      <c r="AME45" s="0"/>
      <c r="AMF45" s="0"/>
      <c r="AMG45" s="0"/>
      <c r="AMH45" s="0"/>
      <c r="AMI45" s="0"/>
      <c r="AMJ45" s="0"/>
    </row>
    <row r="46" customFormat="false" ht="41" hidden="false" customHeight="true" outlineLevel="0" collapsed="false">
      <c r="A46" s="10"/>
      <c r="B46" s="32" t="s">
        <v>77</v>
      </c>
      <c r="C46" s="50" t="s">
        <v>120</v>
      </c>
      <c r="D46" s="51" t="s">
        <v>144</v>
      </c>
      <c r="E46" s="32"/>
      <c r="F46" s="48" t="n">
        <v>5.22</v>
      </c>
      <c r="G46" s="48" t="n">
        <v>7.58</v>
      </c>
      <c r="H46" s="48" t="n">
        <v>35.63</v>
      </c>
      <c r="I46" s="32" t="n">
        <f aca="false">H46*4+G46*9+F46*4</f>
        <v>231.62</v>
      </c>
    </row>
    <row r="47" customFormat="false" ht="15" hidden="false" customHeight="false" outlineLevel="0" collapsed="false">
      <c r="A47" s="10"/>
      <c r="B47" s="32" t="s">
        <v>102</v>
      </c>
      <c r="C47" s="50" t="s">
        <v>103</v>
      </c>
      <c r="D47" s="29" t="n">
        <v>200</v>
      </c>
      <c r="E47" s="31"/>
      <c r="F47" s="100" t="n">
        <v>0.44</v>
      </c>
      <c r="G47" s="100" t="n">
        <v>0.02</v>
      </c>
      <c r="H47" s="100" t="n">
        <v>22.89</v>
      </c>
      <c r="I47" s="31" t="n">
        <f aca="false">H47*4+G47*9+F47*4</f>
        <v>93.5</v>
      </c>
    </row>
    <row r="48" customFormat="false" ht="15" hidden="false" customHeight="false" outlineLevel="0" collapsed="false">
      <c r="A48" s="10"/>
      <c r="B48" s="32"/>
      <c r="C48" s="50" t="s">
        <v>104</v>
      </c>
      <c r="D48" s="29" t="n">
        <v>30</v>
      </c>
      <c r="E48" s="31"/>
      <c r="F48" s="31" t="n">
        <v>2.37</v>
      </c>
      <c r="G48" s="28" t="n">
        <v>0.3</v>
      </c>
      <c r="H48" s="31" t="n">
        <v>14.49</v>
      </c>
      <c r="I48" s="31" t="n">
        <f aca="false">H48*4+G48*9+F48*4</f>
        <v>70.14</v>
      </c>
    </row>
    <row r="49" customFormat="false" ht="15" hidden="false" customHeight="false" outlineLevel="0" collapsed="false">
      <c r="A49" s="10"/>
      <c r="B49" s="32"/>
      <c r="C49" s="50" t="s">
        <v>29</v>
      </c>
      <c r="D49" s="29" t="n">
        <v>50</v>
      </c>
      <c r="E49" s="31"/>
      <c r="F49" s="31" t="n">
        <v>3.3</v>
      </c>
      <c r="G49" s="31" t="n">
        <v>0.6</v>
      </c>
      <c r="H49" s="31" t="n">
        <v>19.83</v>
      </c>
      <c r="I49" s="31" t="n">
        <f aca="false">H49*4+G49*9+F49*4</f>
        <v>97.92</v>
      </c>
    </row>
    <row r="50" customFormat="false" ht="15" hidden="false" customHeight="false" outlineLevel="0" collapsed="false">
      <c r="A50" s="10"/>
      <c r="B50" s="31"/>
      <c r="C50" s="30"/>
      <c r="D50" s="29"/>
      <c r="E50" s="31"/>
      <c r="F50" s="28"/>
      <c r="G50" s="28"/>
      <c r="H50" s="28"/>
      <c r="I50" s="31" t="n">
        <f aca="false">H50*4+G50*9+F50*4</f>
        <v>0</v>
      </c>
      <c r="AME50" s="44"/>
      <c r="AMF50" s="44"/>
      <c r="AMG50" s="44"/>
      <c r="AMH50" s="44"/>
      <c r="AMI50" s="44"/>
      <c r="AMJ50" s="44"/>
    </row>
    <row r="51" s="84" customFormat="true" ht="15" hidden="false" customHeight="true" outlineLevel="0" collapsed="false">
      <c r="A51" s="10"/>
      <c r="B51" s="58"/>
      <c r="C51" s="58" t="s">
        <v>32</v>
      </c>
      <c r="D51" s="39" t="n">
        <v>910</v>
      </c>
      <c r="E51" s="57" t="n">
        <v>80</v>
      </c>
      <c r="F51" s="39" t="n">
        <f aca="false">SUM(F43:F50)</f>
        <v>32.03</v>
      </c>
      <c r="G51" s="39" t="n">
        <f aca="false">SUM(G43:G50)</f>
        <v>32.98</v>
      </c>
      <c r="H51" s="39" t="n">
        <f aca="false">SUM(H43:H50)</f>
        <v>115.19</v>
      </c>
      <c r="I51" s="41" t="n">
        <f aca="false">H51*4+G51*9+F51*4</f>
        <v>885.7</v>
      </c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0"/>
      <c r="AMF51" s="0"/>
      <c r="AMG51" s="0"/>
      <c r="AMH51" s="0"/>
      <c r="AMI51" s="0"/>
      <c r="AMJ51" s="0"/>
    </row>
    <row r="52" customFormat="false" ht="15" hidden="false" customHeight="true" outlineLevel="0" collapsed="false">
      <c r="A52" s="10" t="s">
        <v>55</v>
      </c>
      <c r="B52" s="23" t="s">
        <v>94</v>
      </c>
      <c r="C52" s="23"/>
      <c r="D52" s="82"/>
      <c r="E52" s="86"/>
      <c r="F52" s="82"/>
      <c r="G52" s="82"/>
      <c r="H52" s="82"/>
      <c r="I52" s="31" t="n">
        <f aca="false">H52*4+G52*9+F52*4</f>
        <v>0</v>
      </c>
    </row>
    <row r="53" customFormat="false" ht="15" hidden="false" customHeight="false" outlineLevel="0" collapsed="false">
      <c r="A53" s="10"/>
      <c r="B53" s="60" t="s">
        <v>121</v>
      </c>
      <c r="C53" s="33" t="s">
        <v>122</v>
      </c>
      <c r="D53" s="60" t="n">
        <v>100</v>
      </c>
      <c r="E53" s="88"/>
      <c r="F53" s="100" t="n">
        <v>2.37</v>
      </c>
      <c r="G53" s="100" t="n">
        <v>7.5</v>
      </c>
      <c r="H53" s="100" t="n">
        <v>19.83</v>
      </c>
      <c r="I53" s="31" t="n">
        <f aca="false">H53*4+G53*9+F53*4</f>
        <v>156.3</v>
      </c>
      <c r="AME53" s="38"/>
      <c r="AMF53" s="38"/>
      <c r="AMG53" s="38"/>
      <c r="AMH53" s="38"/>
      <c r="AMI53" s="38"/>
      <c r="AMJ53" s="38"/>
    </row>
    <row r="54" s="83" customFormat="true" ht="15" hidden="false" customHeight="false" outlineLevel="0" collapsed="false">
      <c r="A54" s="10"/>
      <c r="B54" s="31" t="s">
        <v>113</v>
      </c>
      <c r="C54" s="30" t="s">
        <v>123</v>
      </c>
      <c r="D54" s="29" t="n">
        <v>250</v>
      </c>
      <c r="E54" s="31"/>
      <c r="F54" s="101" t="n">
        <v>5.49</v>
      </c>
      <c r="G54" s="100" t="n">
        <v>5.28</v>
      </c>
      <c r="H54" s="100" t="n">
        <v>16.54</v>
      </c>
      <c r="I54" s="32" t="n">
        <f aca="false">H54*4+G54*9+F54*4</f>
        <v>135.64</v>
      </c>
      <c r="ALT54" s="38"/>
      <c r="ALU54" s="38"/>
      <c r="ALV54" s="38"/>
      <c r="ALW54" s="38"/>
      <c r="ALX54" s="38"/>
      <c r="ALY54" s="38"/>
      <c r="ALZ54" s="38"/>
      <c r="AMA54" s="38"/>
      <c r="AMB54" s="38"/>
      <c r="AMC54" s="38"/>
      <c r="AMD54" s="38"/>
      <c r="AME54" s="38"/>
      <c r="AMF54" s="38"/>
      <c r="AMG54" s="38"/>
      <c r="AMH54" s="38"/>
      <c r="AMI54" s="38"/>
      <c r="AMJ54" s="38"/>
    </row>
    <row r="55" s="83" customFormat="true" ht="15" hidden="false" customHeight="false" outlineLevel="0" collapsed="false">
      <c r="A55" s="10"/>
      <c r="B55" s="31" t="s">
        <v>85</v>
      </c>
      <c r="C55" s="50" t="s">
        <v>86</v>
      </c>
      <c r="D55" s="51" t="n">
        <v>100</v>
      </c>
      <c r="E55" s="32"/>
      <c r="F55" s="32" t="n">
        <v>8.33</v>
      </c>
      <c r="G55" s="32" t="n">
        <v>6.95</v>
      </c>
      <c r="H55" s="32" t="n">
        <v>11.73</v>
      </c>
      <c r="I55" s="32" t="n">
        <f aca="false">H55*4+G55*9+F55*4</f>
        <v>142.79</v>
      </c>
      <c r="ALT55" s="38"/>
      <c r="ALU55" s="38"/>
      <c r="ALV55" s="38"/>
      <c r="ALW55" s="38"/>
      <c r="ALX55" s="38"/>
      <c r="ALY55" s="38"/>
      <c r="ALZ55" s="38"/>
      <c r="AMA55" s="38"/>
      <c r="AMB55" s="38"/>
      <c r="AMC55" s="38"/>
      <c r="AMD55" s="38"/>
      <c r="AME55" s="0"/>
      <c r="AMF55" s="0"/>
      <c r="AMG55" s="0"/>
      <c r="AMH55" s="0"/>
      <c r="AMI55" s="0"/>
      <c r="AMJ55" s="0"/>
    </row>
    <row r="56" customFormat="false" ht="26.85" hidden="false" customHeight="false" outlineLevel="0" collapsed="false">
      <c r="A56" s="10"/>
      <c r="B56" s="32" t="s">
        <v>60</v>
      </c>
      <c r="C56" s="50" t="s">
        <v>124</v>
      </c>
      <c r="D56" s="51" t="s">
        <v>144</v>
      </c>
      <c r="E56" s="32"/>
      <c r="F56" s="48" t="n">
        <v>3.92</v>
      </c>
      <c r="G56" s="48" t="n">
        <v>5.65</v>
      </c>
      <c r="H56" s="48" t="n">
        <v>26.44</v>
      </c>
      <c r="I56" s="32" t="n">
        <f aca="false">H56*4+G56*9+F56*4</f>
        <v>172.29</v>
      </c>
    </row>
    <row r="57" customFormat="false" ht="15" hidden="false" customHeight="false" outlineLevel="0" collapsed="false">
      <c r="A57" s="10"/>
      <c r="B57" s="31" t="s">
        <v>109</v>
      </c>
      <c r="C57" s="30" t="s">
        <v>115</v>
      </c>
      <c r="D57" s="29" t="n">
        <v>200</v>
      </c>
      <c r="E57" s="31"/>
      <c r="F57" s="100" t="n">
        <v>0.16</v>
      </c>
      <c r="G57" s="100" t="n">
        <v>0.16</v>
      </c>
      <c r="H57" s="100" t="n">
        <v>15.01</v>
      </c>
      <c r="I57" s="31" t="n">
        <f aca="false">H57*4+G57*9+F57*4</f>
        <v>62.12</v>
      </c>
    </row>
    <row r="58" customFormat="false" ht="15" hidden="false" customHeight="false" outlineLevel="0" collapsed="false">
      <c r="A58" s="10"/>
      <c r="B58" s="31"/>
      <c r="C58" s="30" t="s">
        <v>29</v>
      </c>
      <c r="D58" s="29" t="n">
        <v>30</v>
      </c>
      <c r="E58" s="31"/>
      <c r="F58" s="31" t="n">
        <v>2.37</v>
      </c>
      <c r="G58" s="28" t="n">
        <v>0.3</v>
      </c>
      <c r="H58" s="31" t="n">
        <v>14.49</v>
      </c>
      <c r="I58" s="31" t="n">
        <f aca="false">H58*4+G58*9+F58*4</f>
        <v>70.14</v>
      </c>
    </row>
    <row r="59" customFormat="false" ht="15" hidden="false" customHeight="false" outlineLevel="0" collapsed="false">
      <c r="A59" s="10"/>
      <c r="B59" s="31"/>
      <c r="C59" s="30" t="s">
        <v>104</v>
      </c>
      <c r="D59" s="29" t="n">
        <v>50</v>
      </c>
      <c r="E59" s="31"/>
      <c r="F59" s="31" t="n">
        <v>3.3</v>
      </c>
      <c r="G59" s="31" t="n">
        <v>0.6</v>
      </c>
      <c r="H59" s="31" t="n">
        <v>19.83</v>
      </c>
      <c r="I59" s="31" t="n">
        <f aca="false">H59*4+G59*9+F59*4</f>
        <v>97.92</v>
      </c>
    </row>
    <row r="60" customFormat="false" ht="15" hidden="false" customHeight="false" outlineLevel="0" collapsed="false">
      <c r="A60" s="10"/>
      <c r="B60" s="31"/>
      <c r="C60" s="30"/>
      <c r="D60" s="29"/>
      <c r="E60" s="31"/>
      <c r="F60" s="28"/>
      <c r="G60" s="28"/>
      <c r="H60" s="28"/>
      <c r="I60" s="31" t="n">
        <f aca="false">H60*4+G60*9+F60*4</f>
        <v>0</v>
      </c>
      <c r="AME60" s="44"/>
      <c r="AMF60" s="44"/>
      <c r="AMG60" s="44"/>
      <c r="AMH60" s="44"/>
      <c r="AMI60" s="44"/>
      <c r="AMJ60" s="44"/>
    </row>
    <row r="61" s="84" customFormat="true" ht="15" hidden="false" customHeight="true" outlineLevel="0" collapsed="false">
      <c r="A61" s="10"/>
      <c r="B61" s="58"/>
      <c r="C61" s="58" t="s">
        <v>32</v>
      </c>
      <c r="D61" s="39" t="n">
        <v>875</v>
      </c>
      <c r="E61" s="57" t="n">
        <v>80</v>
      </c>
      <c r="F61" s="39" t="n">
        <f aca="false">SUM(F53:F60)</f>
        <v>25.94</v>
      </c>
      <c r="G61" s="39" t="n">
        <v>23.56</v>
      </c>
      <c r="H61" s="39" t="n">
        <v>100.58</v>
      </c>
      <c r="I61" s="41" t="n">
        <f aca="false">H61*4+G61*9+F61*4</f>
        <v>718.12</v>
      </c>
      <c r="ALT61" s="44"/>
      <c r="ALU61" s="44"/>
      <c r="ALV61" s="44"/>
      <c r="ALW61" s="44"/>
      <c r="ALX61" s="44"/>
      <c r="ALY61" s="44"/>
      <c r="ALZ61" s="44"/>
      <c r="AMA61" s="44"/>
      <c r="AMB61" s="44"/>
      <c r="AMC61" s="44"/>
      <c r="AMD61" s="44"/>
      <c r="AME61" s="0"/>
      <c r="AMF61" s="0"/>
      <c r="AMG61" s="0"/>
      <c r="AMH61" s="0"/>
      <c r="AMI61" s="0"/>
      <c r="AMJ61" s="0"/>
    </row>
    <row r="62" customFormat="false" ht="15" hidden="false" customHeight="true" outlineLevel="0" collapsed="false">
      <c r="A62" s="10" t="s">
        <v>62</v>
      </c>
      <c r="B62" s="23" t="s">
        <v>94</v>
      </c>
      <c r="C62" s="23"/>
      <c r="D62" s="82"/>
      <c r="E62" s="86"/>
      <c r="F62" s="82"/>
      <c r="G62" s="82"/>
      <c r="H62" s="82"/>
      <c r="I62" s="31" t="n">
        <f aca="false">H62*4+G62*9+F62*4</f>
        <v>0</v>
      </c>
    </row>
    <row r="63" customFormat="false" ht="15" hidden="false" customHeight="false" outlineLevel="0" collapsed="false">
      <c r="A63" s="10"/>
      <c r="B63" s="31" t="s">
        <v>95</v>
      </c>
      <c r="C63" s="30" t="s">
        <v>142</v>
      </c>
      <c r="D63" s="29" t="n">
        <v>100</v>
      </c>
      <c r="E63" s="31"/>
      <c r="F63" s="31" t="n">
        <v>0.8</v>
      </c>
      <c r="G63" s="31" t="n">
        <v>0.1</v>
      </c>
      <c r="H63" s="31" t="n">
        <v>1.7</v>
      </c>
      <c r="I63" s="31" t="n">
        <v>11.07</v>
      </c>
      <c r="AME63" s="38"/>
      <c r="AMF63" s="38"/>
      <c r="AMG63" s="38"/>
      <c r="AMH63" s="38"/>
      <c r="AMI63" s="38"/>
      <c r="AMJ63" s="38"/>
    </row>
    <row r="64" s="83" customFormat="true" ht="36.35" hidden="false" customHeight="true" outlineLevel="0" collapsed="false">
      <c r="A64" s="10"/>
      <c r="B64" s="51" t="s">
        <v>125</v>
      </c>
      <c r="C64" s="50" t="s">
        <v>126</v>
      </c>
      <c r="D64" s="51" t="s">
        <v>143</v>
      </c>
      <c r="E64" s="32"/>
      <c r="F64" s="48" t="n">
        <v>2.42</v>
      </c>
      <c r="G64" s="48" t="n">
        <v>7</v>
      </c>
      <c r="H64" s="48" t="n">
        <v>11.49</v>
      </c>
      <c r="I64" s="32" t="n">
        <f aca="false">H64*4+G64*9+F64*4</f>
        <v>118.64</v>
      </c>
      <c r="ALT64" s="38"/>
      <c r="ALU64" s="38"/>
      <c r="ALV64" s="38"/>
      <c r="ALW64" s="38"/>
      <c r="ALX64" s="38"/>
      <c r="ALY64" s="38"/>
      <c r="ALZ64" s="38"/>
      <c r="AMA64" s="38"/>
      <c r="AMB64" s="38"/>
      <c r="AMC64" s="38"/>
      <c r="AMD64" s="38"/>
      <c r="AME64" s="0"/>
      <c r="AMF64" s="0"/>
      <c r="AMG64" s="0"/>
      <c r="AMH64" s="0"/>
      <c r="AMI64" s="0"/>
      <c r="AMJ64" s="0"/>
    </row>
    <row r="65" customFormat="false" ht="22.35" hidden="false" customHeight="true" outlineLevel="0" collapsed="false">
      <c r="A65" s="10"/>
      <c r="B65" s="28" t="s">
        <v>63</v>
      </c>
      <c r="C65" s="30" t="s">
        <v>64</v>
      </c>
      <c r="D65" s="29" t="s">
        <v>145</v>
      </c>
      <c r="E65" s="31"/>
      <c r="F65" s="100" t="n">
        <v>22.3</v>
      </c>
      <c r="G65" s="100" t="n">
        <v>22.82</v>
      </c>
      <c r="H65" s="100" t="n">
        <v>47.47</v>
      </c>
      <c r="I65" s="31" t="n">
        <f aca="false">H65*4+G65*9+F65*4</f>
        <v>484.46</v>
      </c>
    </row>
    <row r="66" customFormat="false" ht="23.3" hidden="false" customHeight="true" outlineLevel="0" collapsed="false">
      <c r="A66" s="10"/>
      <c r="B66" s="28" t="s">
        <v>109</v>
      </c>
      <c r="C66" s="30" t="s">
        <v>127</v>
      </c>
      <c r="D66" s="51" t="n">
        <v>200</v>
      </c>
      <c r="E66" s="32"/>
      <c r="F66" s="48" t="n">
        <v>0.16</v>
      </c>
      <c r="G66" s="48" t="n">
        <v>0.04</v>
      </c>
      <c r="H66" s="48" t="n">
        <v>15.42</v>
      </c>
      <c r="I66" s="32" t="n">
        <f aca="false">H66*4+G66*9+F66*4</f>
        <v>62.68</v>
      </c>
    </row>
    <row r="67" customFormat="false" ht="15" hidden="false" customHeight="false" outlineLevel="0" collapsed="false">
      <c r="A67" s="10"/>
      <c r="B67" s="31"/>
      <c r="C67" s="30" t="s">
        <v>104</v>
      </c>
      <c r="D67" s="29" t="n">
        <v>30</v>
      </c>
      <c r="E67" s="31"/>
      <c r="F67" s="31" t="n">
        <v>2.37</v>
      </c>
      <c r="G67" s="28" t="n">
        <v>0.3</v>
      </c>
      <c r="H67" s="31" t="n">
        <v>14.49</v>
      </c>
      <c r="I67" s="31" t="n">
        <f aca="false">H67*4+G67*9+F67*4</f>
        <v>70.14</v>
      </c>
    </row>
    <row r="68" customFormat="false" ht="15" hidden="false" customHeight="false" outlineLevel="0" collapsed="false">
      <c r="A68" s="10"/>
      <c r="B68" s="31"/>
      <c r="C68" s="30" t="s">
        <v>29</v>
      </c>
      <c r="D68" s="29" t="n">
        <v>50</v>
      </c>
      <c r="E68" s="31"/>
      <c r="F68" s="31" t="n">
        <v>3.3</v>
      </c>
      <c r="G68" s="31" t="n">
        <v>0.6</v>
      </c>
      <c r="H68" s="31" t="n">
        <v>19.83</v>
      </c>
      <c r="I68" s="31" t="n">
        <f aca="false">H68*4+G68*9+F68*4</f>
        <v>97.92</v>
      </c>
    </row>
    <row r="69" customFormat="false" ht="15" hidden="false" customHeight="false" outlineLevel="0" collapsed="false">
      <c r="A69" s="10"/>
      <c r="B69" s="31"/>
      <c r="C69" s="30"/>
      <c r="D69" s="29"/>
      <c r="E69" s="31"/>
      <c r="F69" s="28"/>
      <c r="G69" s="28"/>
      <c r="H69" s="28"/>
      <c r="I69" s="31" t="n">
        <f aca="false">H69*4+G69*9+F69*4</f>
        <v>0</v>
      </c>
      <c r="AME69" s="44"/>
      <c r="AMF69" s="44"/>
      <c r="AMG69" s="44"/>
      <c r="AMH69" s="44"/>
      <c r="AMI69" s="44"/>
      <c r="AMJ69" s="44"/>
    </row>
    <row r="70" s="84" customFormat="true" ht="15" hidden="false" customHeight="true" outlineLevel="0" collapsed="false">
      <c r="A70" s="10"/>
      <c r="B70" s="58"/>
      <c r="C70" s="58" t="s">
        <v>32</v>
      </c>
      <c r="D70" s="39" t="n">
        <v>915</v>
      </c>
      <c r="E70" s="57" t="n">
        <v>80</v>
      </c>
      <c r="F70" s="39" t="n">
        <f aca="false">SUM(F62:F69)</f>
        <v>31.35</v>
      </c>
      <c r="G70" s="39" t="n">
        <f aca="false">SUM(G62:G69)</f>
        <v>30.86</v>
      </c>
      <c r="H70" s="39" t="n">
        <f aca="false">SUM(H62:H69)</f>
        <v>110.4</v>
      </c>
      <c r="I70" s="41" t="n">
        <f aca="false">H70*4+G70*9+F70*4</f>
        <v>844.74</v>
      </c>
      <c r="ALT70" s="44"/>
      <c r="ALU70" s="44"/>
      <c r="ALV70" s="44"/>
      <c r="ALW70" s="44"/>
      <c r="ALX70" s="44"/>
      <c r="ALY70" s="44"/>
      <c r="ALZ70" s="44"/>
      <c r="AMA70" s="44"/>
      <c r="AMB70" s="44"/>
      <c r="AMC70" s="44"/>
      <c r="AMD70" s="44"/>
      <c r="AME70" s="0"/>
      <c r="AMF70" s="0"/>
      <c r="AMG70" s="0"/>
      <c r="AMH70" s="0"/>
      <c r="AMI70" s="0"/>
      <c r="AMJ70" s="0"/>
    </row>
    <row r="71" customFormat="false" ht="15" hidden="false" customHeight="true" outlineLevel="0" collapsed="false">
      <c r="A71" s="10" t="s">
        <v>66</v>
      </c>
      <c r="B71" s="23" t="s">
        <v>94</v>
      </c>
      <c r="C71" s="23"/>
      <c r="D71" s="82"/>
      <c r="E71" s="86"/>
      <c r="F71" s="82"/>
      <c r="G71" s="82"/>
      <c r="H71" s="82"/>
      <c r="I71" s="31" t="n">
        <f aca="false">H71*4+G71*9+F71*4</f>
        <v>0</v>
      </c>
      <c r="AME71" s="38"/>
      <c r="AMF71" s="38"/>
      <c r="AMG71" s="38"/>
      <c r="AMH71" s="38"/>
      <c r="AMI71" s="38"/>
      <c r="AMJ71" s="38"/>
    </row>
    <row r="72" s="83" customFormat="true" ht="20.5" hidden="false" customHeight="true" outlineLevel="0" collapsed="false">
      <c r="A72" s="10"/>
      <c r="B72" s="31" t="s">
        <v>128</v>
      </c>
      <c r="C72" s="30" t="s">
        <v>129</v>
      </c>
      <c r="D72" s="29" t="n">
        <v>100</v>
      </c>
      <c r="E72" s="31"/>
      <c r="F72" s="100" t="n">
        <v>1.55</v>
      </c>
      <c r="G72" s="100" t="n">
        <v>5.08</v>
      </c>
      <c r="H72" s="100" t="n">
        <v>4.33</v>
      </c>
      <c r="I72" s="32" t="n">
        <f aca="false">H72*4+G72*9+F72*4</f>
        <v>69.24</v>
      </c>
      <c r="ALT72" s="38"/>
      <c r="ALU72" s="38"/>
      <c r="ALV72" s="38"/>
      <c r="ALW72" s="38"/>
      <c r="ALX72" s="38"/>
      <c r="ALY72" s="38"/>
      <c r="ALZ72" s="38"/>
      <c r="AMA72" s="38"/>
      <c r="AMB72" s="38"/>
      <c r="AMC72" s="38"/>
      <c r="AMD72" s="38"/>
      <c r="AME72" s="38"/>
      <c r="AMF72" s="38"/>
      <c r="AMG72" s="38"/>
      <c r="AMH72" s="38"/>
      <c r="AMI72" s="38"/>
      <c r="AMJ72" s="38"/>
    </row>
    <row r="73" s="83" customFormat="true" ht="32.6" hidden="false" customHeight="true" outlineLevel="0" collapsed="false">
      <c r="A73" s="10"/>
      <c r="B73" s="32" t="s">
        <v>113</v>
      </c>
      <c r="C73" s="50" t="s">
        <v>130</v>
      </c>
      <c r="D73" s="51" t="s">
        <v>143</v>
      </c>
      <c r="E73" s="32"/>
      <c r="F73" s="89" t="n">
        <v>3</v>
      </c>
      <c r="G73" s="89" t="n">
        <v>5.81</v>
      </c>
      <c r="H73" s="89" t="n">
        <v>16.75</v>
      </c>
      <c r="I73" s="32" t="n">
        <f aca="false">H73*4+G73*9+F73*4</f>
        <v>131.29</v>
      </c>
      <c r="ALT73" s="38"/>
      <c r="ALU73" s="38"/>
      <c r="ALV73" s="38"/>
      <c r="ALW73" s="38"/>
      <c r="ALX73" s="38"/>
      <c r="ALY73" s="38"/>
      <c r="ALZ73" s="38"/>
      <c r="AMA73" s="38"/>
      <c r="AMB73" s="38"/>
      <c r="AMC73" s="38"/>
      <c r="AMD73" s="38"/>
      <c r="AME73" s="0"/>
      <c r="AMF73" s="0"/>
      <c r="AMG73" s="0"/>
      <c r="AMH73" s="0"/>
      <c r="AMI73" s="0"/>
      <c r="AMJ73" s="0"/>
    </row>
    <row r="74" customFormat="false" ht="24.25" hidden="false" customHeight="true" outlineLevel="0" collapsed="false">
      <c r="A74" s="10"/>
      <c r="B74" s="32" t="s">
        <v>43</v>
      </c>
      <c r="C74" s="45" t="s">
        <v>131</v>
      </c>
      <c r="D74" s="46" t="n">
        <v>100</v>
      </c>
      <c r="E74" s="32"/>
      <c r="F74" s="48" t="n">
        <v>10.48</v>
      </c>
      <c r="G74" s="48" t="n">
        <v>11.83</v>
      </c>
      <c r="H74" s="48" t="n">
        <v>9.48</v>
      </c>
      <c r="I74" s="32" t="n">
        <f aca="false">H74*4+G74*9+F74*4</f>
        <v>186.31</v>
      </c>
    </row>
    <row r="75" customFormat="false" ht="30.75" hidden="false" customHeight="true" outlineLevel="0" collapsed="false">
      <c r="A75" s="10"/>
      <c r="B75" s="31" t="s">
        <v>23</v>
      </c>
      <c r="C75" s="30" t="s">
        <v>132</v>
      </c>
      <c r="D75" s="51" t="s">
        <v>144</v>
      </c>
      <c r="E75" s="32"/>
      <c r="F75" s="32" t="n">
        <v>3.45</v>
      </c>
      <c r="G75" s="32" t="n">
        <v>4.19</v>
      </c>
      <c r="H75" s="32" t="n">
        <v>18.96</v>
      </c>
      <c r="I75" s="32" t="n">
        <f aca="false">H75*4+G75*9+F75*4</f>
        <v>127.35</v>
      </c>
      <c r="AME75" s="38"/>
      <c r="AMF75" s="38"/>
      <c r="AMG75" s="38"/>
      <c r="AMH75" s="38"/>
      <c r="AMI75" s="38"/>
      <c r="AMJ75" s="38"/>
    </row>
    <row r="76" s="83" customFormat="true" ht="15" hidden="false" customHeight="false" outlineLevel="0" collapsed="false">
      <c r="A76" s="10"/>
      <c r="B76" s="32" t="s">
        <v>109</v>
      </c>
      <c r="C76" s="50" t="s">
        <v>115</v>
      </c>
      <c r="D76" s="51" t="n">
        <v>200</v>
      </c>
      <c r="E76" s="32"/>
      <c r="F76" s="100" t="n">
        <v>0.16</v>
      </c>
      <c r="G76" s="100" t="n">
        <v>0.16</v>
      </c>
      <c r="H76" s="100" t="n">
        <v>15.01</v>
      </c>
      <c r="I76" s="32" t="n">
        <f aca="false">H76*4+G76*9+F76*4</f>
        <v>62.12</v>
      </c>
      <c r="ALT76" s="38"/>
      <c r="ALU76" s="38"/>
      <c r="ALV76" s="38"/>
      <c r="ALW76" s="38"/>
      <c r="ALX76" s="38"/>
      <c r="ALY76" s="38"/>
      <c r="ALZ76" s="38"/>
      <c r="AMA76" s="38"/>
      <c r="AMB76" s="38"/>
      <c r="AMC76" s="38"/>
      <c r="AMD76" s="38"/>
      <c r="AME76" s="0"/>
      <c r="AMF76" s="0"/>
      <c r="AMG76" s="0"/>
      <c r="AMH76" s="0"/>
      <c r="AMI76" s="0"/>
      <c r="AMJ76" s="0"/>
    </row>
    <row r="77" customFormat="false" ht="13.9" hidden="false" customHeight="true" outlineLevel="0" collapsed="false">
      <c r="A77" s="10"/>
      <c r="B77" s="31"/>
      <c r="C77" s="50" t="s">
        <v>67</v>
      </c>
      <c r="D77" s="51" t="n">
        <v>100</v>
      </c>
      <c r="E77" s="32"/>
      <c r="F77" s="32" t="n">
        <v>7.79</v>
      </c>
      <c r="G77" s="32" t="n">
        <v>10.9</v>
      </c>
      <c r="H77" s="36" t="n">
        <v>33.32</v>
      </c>
      <c r="I77" s="28" t="n">
        <f aca="false">H77*4+G77*9+F77*4</f>
        <v>262.54</v>
      </c>
    </row>
    <row r="78" customFormat="false" ht="15" hidden="false" customHeight="false" outlineLevel="0" collapsed="false">
      <c r="A78" s="10"/>
      <c r="B78" s="31"/>
      <c r="C78" s="30"/>
      <c r="D78" s="29"/>
      <c r="E78" s="31"/>
      <c r="F78" s="31"/>
      <c r="G78" s="28"/>
      <c r="H78" s="31"/>
      <c r="I78" s="31"/>
    </row>
    <row r="79" customFormat="false" ht="15" hidden="false" customHeight="false" outlineLevel="0" collapsed="false">
      <c r="A79" s="10"/>
      <c r="B79" s="31"/>
      <c r="C79" s="30"/>
      <c r="D79" s="29"/>
      <c r="E79" s="31"/>
      <c r="F79" s="28"/>
      <c r="G79" s="28"/>
      <c r="H79" s="28"/>
      <c r="I79" s="31" t="n">
        <f aca="false">H79*4+G79*9+F79*4</f>
        <v>0</v>
      </c>
      <c r="AME79" s="44"/>
      <c r="AMF79" s="44"/>
      <c r="AMG79" s="44"/>
      <c r="AMH79" s="44"/>
      <c r="AMI79" s="44"/>
      <c r="AMJ79" s="44"/>
    </row>
    <row r="80" s="84" customFormat="true" ht="15" hidden="false" customHeight="true" outlineLevel="0" collapsed="false">
      <c r="A80" s="10"/>
      <c r="B80" s="58"/>
      <c r="C80" s="58"/>
      <c r="D80" s="39" t="n">
        <v>930</v>
      </c>
      <c r="E80" s="57" t="n">
        <v>80</v>
      </c>
      <c r="F80" s="39" t="n">
        <f aca="false">SUM(F72:F79)</f>
        <v>26.43</v>
      </c>
      <c r="G80" s="39" t="n">
        <f aca="false">SUM(G72:G79)</f>
        <v>37.97</v>
      </c>
      <c r="H80" s="39" t="n">
        <f aca="false">SUM(H72:H79)</f>
        <v>97.85</v>
      </c>
      <c r="I80" s="41" t="n">
        <f aca="false">H80*4+G80*9+F80*4</f>
        <v>838.85</v>
      </c>
      <c r="ALT80" s="44"/>
      <c r="ALU80" s="44"/>
      <c r="ALV80" s="44"/>
      <c r="ALW80" s="44"/>
      <c r="ALX80" s="44"/>
      <c r="ALY80" s="44"/>
      <c r="ALZ80" s="44"/>
      <c r="AMA80" s="44"/>
      <c r="AMB80" s="44"/>
      <c r="AMC80" s="44"/>
      <c r="AMD80" s="44"/>
      <c r="AME80" s="0"/>
      <c r="AMF80" s="0"/>
      <c r="AMG80" s="0"/>
      <c r="AMH80" s="0"/>
      <c r="AMI80" s="0"/>
      <c r="AMJ80" s="0"/>
    </row>
    <row r="81" customFormat="false" ht="29.1" hidden="false" customHeight="true" outlineLevel="0" collapsed="false">
      <c r="A81" s="10" t="s">
        <v>73</v>
      </c>
      <c r="B81" s="23" t="s">
        <v>94</v>
      </c>
      <c r="C81" s="23"/>
      <c r="D81" s="82"/>
      <c r="E81" s="86"/>
      <c r="F81" s="82"/>
      <c r="G81" s="82"/>
      <c r="H81" s="82"/>
      <c r="I81" s="31" t="n">
        <f aca="false">H81*4+G81*9+F81*4</f>
        <v>0</v>
      </c>
    </row>
    <row r="82" customFormat="false" ht="19.55" hidden="false" customHeight="true" outlineLevel="0" collapsed="false">
      <c r="A82" s="10"/>
      <c r="B82" s="31" t="s">
        <v>133</v>
      </c>
      <c r="C82" s="30" t="s">
        <v>134</v>
      </c>
      <c r="D82" s="51" t="n">
        <v>100</v>
      </c>
      <c r="E82" s="32"/>
      <c r="F82" s="48" t="n">
        <v>1.22</v>
      </c>
      <c r="G82" s="102" t="n">
        <v>5.1</v>
      </c>
      <c r="H82" s="48" t="n">
        <v>6.13</v>
      </c>
      <c r="I82" s="32" t="n">
        <f aca="false">H82*4+G82*9+F82*4</f>
        <v>75.3</v>
      </c>
    </row>
    <row r="83" customFormat="false" ht="20.5" hidden="false" customHeight="true" outlineLevel="0" collapsed="false">
      <c r="A83" s="10"/>
      <c r="B83" s="31" t="s">
        <v>113</v>
      </c>
      <c r="C83" s="30" t="s">
        <v>135</v>
      </c>
      <c r="D83" s="29" t="n">
        <v>250</v>
      </c>
      <c r="E83" s="31"/>
      <c r="F83" s="100" t="n">
        <v>2.56</v>
      </c>
      <c r="G83" s="100" t="n">
        <v>2.78</v>
      </c>
      <c r="H83" s="100" t="n">
        <v>15.69</v>
      </c>
      <c r="I83" s="31" t="n">
        <f aca="false">H83*4+G83*9+F83*4</f>
        <v>98.02</v>
      </c>
    </row>
    <row r="84" customFormat="false" ht="31.7" hidden="false" customHeight="true" outlineLevel="0" collapsed="false">
      <c r="A84" s="10"/>
      <c r="B84" s="31" t="s">
        <v>74</v>
      </c>
      <c r="C84" s="30" t="s">
        <v>136</v>
      </c>
      <c r="D84" s="51" t="s">
        <v>146</v>
      </c>
      <c r="E84" s="32"/>
      <c r="F84" s="32" t="n">
        <v>11.99</v>
      </c>
      <c r="G84" s="32" t="n">
        <v>12.8</v>
      </c>
      <c r="H84" s="32" t="n">
        <v>14.31</v>
      </c>
      <c r="I84" s="32" t="n">
        <f aca="false">H84*4+G84*9+F84*4</f>
        <v>220.4</v>
      </c>
      <c r="AME84" s="4"/>
      <c r="AMF84" s="4"/>
      <c r="AMG84" s="4"/>
      <c r="AMH84" s="4"/>
      <c r="AMI84" s="4"/>
      <c r="AMJ84" s="4"/>
    </row>
    <row r="85" s="4" customFormat="true" ht="15" hidden="false" customHeight="false" outlineLevel="0" collapsed="false">
      <c r="A85" s="10"/>
      <c r="B85" s="31" t="s">
        <v>77</v>
      </c>
      <c r="C85" s="30" t="s">
        <v>78</v>
      </c>
      <c r="D85" s="29" t="n">
        <v>180</v>
      </c>
      <c r="E85" s="31"/>
      <c r="F85" s="31" t="n">
        <v>4.35</v>
      </c>
      <c r="G85" s="31" t="n">
        <v>6.32</v>
      </c>
      <c r="H85" s="31" t="n">
        <v>29.69</v>
      </c>
      <c r="I85" s="28" t="n">
        <f aca="false">H85*4+G85*9+F85*4</f>
        <v>193.04</v>
      </c>
      <c r="AME85" s="0"/>
      <c r="AMF85" s="0"/>
      <c r="AMG85" s="0"/>
      <c r="AMH85" s="0"/>
      <c r="AMI85" s="0"/>
      <c r="AMJ85" s="0"/>
    </row>
    <row r="86" customFormat="false" ht="15" hidden="false" customHeight="false" outlineLevel="0" collapsed="false">
      <c r="A86" s="10"/>
      <c r="B86" s="31" t="s">
        <v>102</v>
      </c>
      <c r="C86" s="30" t="s">
        <v>103</v>
      </c>
      <c r="D86" s="29" t="n">
        <v>200</v>
      </c>
      <c r="E86" s="31"/>
      <c r="F86" s="100" t="n">
        <v>0.44</v>
      </c>
      <c r="G86" s="100" t="n">
        <v>0.02</v>
      </c>
      <c r="H86" s="100" t="n">
        <v>22.89</v>
      </c>
      <c r="I86" s="31" t="n">
        <f aca="false">H86*4+G86*9+F86*4</f>
        <v>93.5</v>
      </c>
    </row>
    <row r="87" customFormat="false" ht="15" hidden="false" customHeight="false" outlineLevel="0" collapsed="false">
      <c r="A87" s="10"/>
      <c r="B87" s="31"/>
      <c r="C87" s="30" t="s">
        <v>104</v>
      </c>
      <c r="D87" s="29" t="n">
        <v>30</v>
      </c>
      <c r="E87" s="31"/>
      <c r="F87" s="31" t="n">
        <v>2.37</v>
      </c>
      <c r="G87" s="28" t="n">
        <v>0.3</v>
      </c>
      <c r="H87" s="31" t="n">
        <v>14.49</v>
      </c>
      <c r="I87" s="31" t="n">
        <f aca="false">H87*4+G87*9+F87*4</f>
        <v>70.14</v>
      </c>
    </row>
    <row r="88" customFormat="false" ht="15" hidden="false" customHeight="false" outlineLevel="0" collapsed="false">
      <c r="A88" s="10"/>
      <c r="B88" s="31"/>
      <c r="C88" s="30" t="s">
        <v>29</v>
      </c>
      <c r="D88" s="29" t="n">
        <v>50</v>
      </c>
      <c r="E88" s="31"/>
      <c r="F88" s="31" t="n">
        <v>3.3</v>
      </c>
      <c r="G88" s="31" t="n">
        <v>0.6</v>
      </c>
      <c r="H88" s="31" t="n">
        <v>19.83</v>
      </c>
      <c r="I88" s="31" t="n">
        <f aca="false">H88*4+G88*9+F88*4</f>
        <v>97.92</v>
      </c>
    </row>
    <row r="89" customFormat="false" ht="15" hidden="false" customHeight="false" outlineLevel="0" collapsed="false">
      <c r="A89" s="10"/>
      <c r="B89" s="31"/>
      <c r="C89" s="30"/>
      <c r="D89" s="29"/>
      <c r="E89" s="31"/>
      <c r="F89" s="28"/>
      <c r="G89" s="28"/>
      <c r="H89" s="28"/>
      <c r="I89" s="31" t="n">
        <f aca="false">H89*4+G89*9+F89*4</f>
        <v>0</v>
      </c>
      <c r="AME89" s="44"/>
      <c r="AMF89" s="44"/>
      <c r="AMG89" s="44"/>
      <c r="AMH89" s="44"/>
      <c r="AMI89" s="44"/>
      <c r="AMJ89" s="44"/>
    </row>
    <row r="90" s="84" customFormat="true" ht="15" hidden="false" customHeight="true" outlineLevel="0" collapsed="false">
      <c r="A90" s="10"/>
      <c r="B90" s="58" t="s">
        <v>32</v>
      </c>
      <c r="C90" s="58"/>
      <c r="D90" s="39" t="n">
        <v>940</v>
      </c>
      <c r="E90" s="57" t="n">
        <v>80</v>
      </c>
      <c r="F90" s="39" t="n">
        <f aca="false">SUM(F82:F89)</f>
        <v>26.23</v>
      </c>
      <c r="G90" s="39" t="n">
        <f aca="false">SUM(G82:G89)</f>
        <v>27.92</v>
      </c>
      <c r="H90" s="39" t="n">
        <f aca="false">SUM(H82:H89)</f>
        <v>123.03</v>
      </c>
      <c r="I90" s="41" t="n">
        <f aca="false">H90*4+G90*9+F90*4</f>
        <v>848.32</v>
      </c>
      <c r="ALT90" s="44"/>
      <c r="ALU90" s="44"/>
      <c r="ALV90" s="44"/>
      <c r="ALW90" s="44"/>
      <c r="ALX90" s="44"/>
      <c r="ALY90" s="44"/>
      <c r="ALZ90" s="44"/>
      <c r="AMA90" s="44"/>
      <c r="AMB90" s="44"/>
      <c r="AMC90" s="44"/>
      <c r="AMD90" s="44"/>
      <c r="AME90" s="0"/>
      <c r="AMF90" s="0"/>
      <c r="AMG90" s="0"/>
      <c r="AMH90" s="0"/>
      <c r="AMI90" s="0"/>
      <c r="AMJ90" s="0"/>
    </row>
    <row r="91" customFormat="false" ht="19.35" hidden="false" customHeight="true" outlineLevel="0" collapsed="false">
      <c r="A91" s="10" t="s">
        <v>79</v>
      </c>
      <c r="B91" s="23" t="s">
        <v>94</v>
      </c>
      <c r="C91" s="23"/>
      <c r="D91" s="82"/>
      <c r="E91" s="86"/>
      <c r="F91" s="82"/>
      <c r="G91" s="82"/>
      <c r="H91" s="82"/>
      <c r="I91" s="31" t="n">
        <f aca="false">H91*4+G91*9+F91*4</f>
        <v>0</v>
      </c>
    </row>
    <row r="92" customFormat="false" ht="15" hidden="false" customHeight="false" outlineLevel="0" collapsed="false">
      <c r="A92" s="10"/>
      <c r="B92" s="31" t="s">
        <v>116</v>
      </c>
      <c r="C92" s="30" t="s">
        <v>117</v>
      </c>
      <c r="D92" s="29" t="n">
        <v>100</v>
      </c>
      <c r="E92" s="31"/>
      <c r="F92" s="32" t="n">
        <v>1.61</v>
      </c>
      <c r="G92" s="32" t="n">
        <v>10.15</v>
      </c>
      <c r="H92" s="32" t="n">
        <v>7.33</v>
      </c>
      <c r="I92" s="31" t="n">
        <f aca="false">H92*4+G92*9+F92*4</f>
        <v>127.11</v>
      </c>
    </row>
    <row r="93" customFormat="false" ht="34.5" hidden="false" customHeight="true" outlineLevel="0" collapsed="false">
      <c r="A93" s="10"/>
      <c r="B93" s="32" t="s">
        <v>107</v>
      </c>
      <c r="C93" s="50" t="s">
        <v>108</v>
      </c>
      <c r="D93" s="51" t="s">
        <v>143</v>
      </c>
      <c r="E93" s="32"/>
      <c r="F93" s="32" t="n">
        <v>2.59</v>
      </c>
      <c r="G93" s="32" t="n">
        <v>5.05</v>
      </c>
      <c r="H93" s="36" t="n">
        <v>15.62</v>
      </c>
      <c r="I93" s="31" t="n">
        <f aca="false">H93*4+G93*9+F93*4</f>
        <v>118.29</v>
      </c>
      <c r="AME93" s="38"/>
      <c r="AMF93" s="38"/>
      <c r="AMG93" s="38"/>
      <c r="AMH93" s="38"/>
      <c r="AMI93" s="38"/>
      <c r="AMJ93" s="38"/>
    </row>
    <row r="94" s="83" customFormat="true" ht="26.85" hidden="false" customHeight="false" outlineLevel="0" collapsed="false">
      <c r="A94" s="10"/>
      <c r="B94" s="32" t="s">
        <v>81</v>
      </c>
      <c r="C94" s="50" t="s">
        <v>137</v>
      </c>
      <c r="D94" s="51" t="s">
        <v>146</v>
      </c>
      <c r="E94" s="32"/>
      <c r="F94" s="32" t="n">
        <v>9.56</v>
      </c>
      <c r="G94" s="32" t="n">
        <v>9.86</v>
      </c>
      <c r="H94" s="32" t="n">
        <v>12.14</v>
      </c>
      <c r="I94" s="32" t="n">
        <f aca="false">H94*4+G94*9+F94*4</f>
        <v>175.54</v>
      </c>
      <c r="ALT94" s="38"/>
      <c r="ALU94" s="38"/>
      <c r="ALV94" s="38"/>
      <c r="ALW94" s="38"/>
      <c r="ALX94" s="38"/>
      <c r="ALY94" s="38"/>
      <c r="ALZ94" s="38"/>
      <c r="AMA94" s="38"/>
      <c r="AMB94" s="38"/>
      <c r="AMC94" s="38"/>
      <c r="AMD94" s="38"/>
      <c r="AME94" s="0"/>
      <c r="AMF94" s="0"/>
      <c r="AMG94" s="0"/>
      <c r="AMH94" s="0"/>
      <c r="AMI94" s="0"/>
      <c r="AMJ94" s="0"/>
    </row>
    <row r="95" customFormat="false" ht="15" hidden="false" customHeight="false" outlineLevel="0" collapsed="false">
      <c r="A95" s="10"/>
      <c r="B95" s="31" t="s">
        <v>45</v>
      </c>
      <c r="C95" s="30" t="s">
        <v>138</v>
      </c>
      <c r="D95" s="29" t="n">
        <v>180</v>
      </c>
      <c r="E95" s="31"/>
      <c r="F95" s="28" t="n">
        <v>6.2</v>
      </c>
      <c r="G95" s="31" t="n">
        <v>4.58</v>
      </c>
      <c r="H95" s="28" t="n">
        <v>42.3</v>
      </c>
      <c r="I95" s="31" t="n">
        <f aca="false">H95*4+G95*9+F95*4</f>
        <v>235.22</v>
      </c>
    </row>
    <row r="96" customFormat="false" ht="15" hidden="false" customHeight="false" outlineLevel="0" collapsed="false">
      <c r="A96" s="10"/>
      <c r="B96" s="28" t="s">
        <v>109</v>
      </c>
      <c r="C96" s="30" t="s">
        <v>127</v>
      </c>
      <c r="D96" s="51" t="n">
        <v>200</v>
      </c>
      <c r="E96" s="32"/>
      <c r="F96" s="48" t="n">
        <v>0.16</v>
      </c>
      <c r="G96" s="48" t="n">
        <v>0.04</v>
      </c>
      <c r="H96" s="48" t="n">
        <v>15.42</v>
      </c>
      <c r="I96" s="32" t="n">
        <f aca="false">H96*4+G96*9+F96*4</f>
        <v>62.68</v>
      </c>
    </row>
    <row r="97" customFormat="false" ht="15" hidden="false" customHeight="false" outlineLevel="0" collapsed="false">
      <c r="A97" s="10"/>
      <c r="B97" s="31"/>
      <c r="C97" s="30" t="s">
        <v>29</v>
      </c>
      <c r="D97" s="29" t="n">
        <v>30</v>
      </c>
      <c r="E97" s="31"/>
      <c r="F97" s="31" t="n">
        <v>2.37</v>
      </c>
      <c r="G97" s="28" t="n">
        <v>0.3</v>
      </c>
      <c r="H97" s="31" t="n">
        <v>14.49</v>
      </c>
      <c r="I97" s="31" t="n">
        <f aca="false">H97*4+G97*9+F97*4</f>
        <v>70.14</v>
      </c>
    </row>
    <row r="98" customFormat="false" ht="15" hidden="false" customHeight="false" outlineLevel="0" collapsed="false">
      <c r="A98" s="10"/>
      <c r="B98" s="31"/>
      <c r="C98" s="30" t="s">
        <v>104</v>
      </c>
      <c r="D98" s="29" t="n">
        <v>50</v>
      </c>
      <c r="E98" s="31"/>
      <c r="F98" s="31" t="n">
        <v>3.3</v>
      </c>
      <c r="G98" s="31" t="n">
        <v>0.6</v>
      </c>
      <c r="H98" s="31" t="n">
        <v>19.83</v>
      </c>
      <c r="I98" s="31" t="n">
        <f aca="false">H98*4+G98*9+F98*4</f>
        <v>97.92</v>
      </c>
    </row>
    <row r="99" customFormat="false" ht="15" hidden="false" customHeight="false" outlineLevel="0" collapsed="false">
      <c r="A99" s="10"/>
      <c r="B99" s="31"/>
      <c r="C99" s="30"/>
      <c r="D99" s="29"/>
      <c r="E99" s="31"/>
      <c r="F99" s="28"/>
      <c r="G99" s="28"/>
      <c r="H99" s="28"/>
      <c r="I99" s="31" t="n">
        <f aca="false">H99*4+G99*9+F99*4</f>
        <v>0</v>
      </c>
      <c r="AME99" s="44"/>
      <c r="AMF99" s="44"/>
      <c r="AMG99" s="44"/>
      <c r="AMH99" s="44"/>
      <c r="AMI99" s="44"/>
      <c r="AMJ99" s="44"/>
    </row>
    <row r="100" s="84" customFormat="true" ht="15" hidden="false" customHeight="true" outlineLevel="0" collapsed="false">
      <c r="A100" s="10"/>
      <c r="B100" s="58"/>
      <c r="C100" s="58" t="s">
        <v>32</v>
      </c>
      <c r="D100" s="39" t="n">
        <v>945</v>
      </c>
      <c r="E100" s="57" t="n">
        <v>80</v>
      </c>
      <c r="F100" s="39" t="n">
        <f aca="false">SUM(F92:F99)</f>
        <v>25.79</v>
      </c>
      <c r="G100" s="39" t="n">
        <f aca="false">SUM(G92:G99)</f>
        <v>30.58</v>
      </c>
      <c r="H100" s="39" t="n">
        <f aca="false">SUM(H92:H99)</f>
        <v>127.13</v>
      </c>
      <c r="I100" s="41" t="n">
        <f aca="false">H100*4+G100*9+F100*4</f>
        <v>886.9</v>
      </c>
      <c r="ALT100" s="44"/>
      <c r="ALU100" s="44"/>
      <c r="ALV100" s="44"/>
      <c r="ALW100" s="44"/>
      <c r="ALX100" s="44"/>
      <c r="ALY100" s="44"/>
      <c r="ALZ100" s="44"/>
      <c r="AMA100" s="44"/>
      <c r="AMB100" s="44"/>
      <c r="AMC100" s="44"/>
      <c r="AMD100" s="44"/>
      <c r="AME100" s="0"/>
      <c r="AMF100" s="0"/>
      <c r="AMG100" s="0"/>
      <c r="AMH100" s="0"/>
      <c r="AMI100" s="0"/>
      <c r="AMJ100" s="0"/>
    </row>
    <row r="101" customFormat="false" ht="15" hidden="false" customHeight="true" outlineLevel="0" collapsed="false">
      <c r="A101" s="10" t="s">
        <v>84</v>
      </c>
      <c r="B101" s="23" t="s">
        <v>94</v>
      </c>
      <c r="C101" s="23"/>
      <c r="D101" s="82"/>
      <c r="E101" s="86"/>
      <c r="F101" s="82"/>
      <c r="G101" s="82"/>
      <c r="H101" s="82"/>
      <c r="I101" s="31" t="n">
        <f aca="false">H101*4+G101*9+F101*4</f>
        <v>0</v>
      </c>
      <c r="AME101" s="38"/>
      <c r="AMF101" s="38"/>
      <c r="AMG101" s="38"/>
      <c r="AMH101" s="38"/>
      <c r="AMI101" s="38"/>
      <c r="AMJ101" s="38"/>
    </row>
    <row r="102" s="83" customFormat="true" ht="15" hidden="false" customHeight="false" outlineLevel="0" collapsed="false">
      <c r="A102" s="10"/>
      <c r="B102" s="29" t="s">
        <v>139</v>
      </c>
      <c r="C102" s="30" t="s">
        <v>140</v>
      </c>
      <c r="D102" s="29" t="n">
        <v>100</v>
      </c>
      <c r="E102" s="31"/>
      <c r="F102" s="101" t="n">
        <v>1.3</v>
      </c>
      <c r="G102" s="101" t="n">
        <v>5.1</v>
      </c>
      <c r="H102" s="101" t="n">
        <v>6.9</v>
      </c>
      <c r="I102" s="32" t="n">
        <f aca="false">H102*4+G102*9+F102*4</f>
        <v>78.7</v>
      </c>
      <c r="ALT102" s="38"/>
      <c r="ALU102" s="38"/>
      <c r="ALV102" s="38"/>
      <c r="ALW102" s="38"/>
      <c r="ALX102" s="38"/>
      <c r="ALY102" s="38"/>
      <c r="ALZ102" s="38"/>
      <c r="AMA102" s="38"/>
      <c r="AMB102" s="38"/>
      <c r="AMC102" s="38"/>
      <c r="AMD102" s="38"/>
      <c r="AME102" s="38"/>
      <c r="AMF102" s="38"/>
      <c r="AMG102" s="38"/>
      <c r="AMH102" s="38"/>
      <c r="AMI102" s="38"/>
      <c r="AMJ102" s="38"/>
    </row>
    <row r="103" s="83" customFormat="true" ht="15" hidden="false" customHeight="false" outlineLevel="0" collapsed="false">
      <c r="A103" s="10"/>
      <c r="B103" s="31" t="s">
        <v>113</v>
      </c>
      <c r="C103" s="30" t="s">
        <v>114</v>
      </c>
      <c r="D103" s="29" t="n">
        <v>250</v>
      </c>
      <c r="E103" s="31"/>
      <c r="F103" s="101" t="n">
        <v>5.49</v>
      </c>
      <c r="G103" s="100" t="n">
        <v>5.28</v>
      </c>
      <c r="H103" s="100" t="n">
        <v>16.54</v>
      </c>
      <c r="I103" s="32" t="n">
        <f aca="false">H103*4+G103*9+F103*4</f>
        <v>135.64</v>
      </c>
      <c r="ALT103" s="38"/>
      <c r="ALU103" s="38"/>
      <c r="ALV103" s="38"/>
      <c r="ALW103" s="38"/>
      <c r="ALX103" s="38"/>
      <c r="ALY103" s="38"/>
      <c r="ALZ103" s="38"/>
      <c r="AMA103" s="38"/>
      <c r="AMB103" s="38"/>
      <c r="AMC103" s="38"/>
      <c r="AMD103" s="38"/>
      <c r="AME103" s="38"/>
      <c r="AMF103" s="38"/>
      <c r="AMG103" s="38"/>
      <c r="AMH103" s="38"/>
      <c r="AMI103" s="38"/>
      <c r="AMJ103" s="38"/>
    </row>
    <row r="104" s="83" customFormat="true" ht="15" hidden="false" customHeight="false" outlineLevel="0" collapsed="false">
      <c r="A104" s="10"/>
      <c r="B104" s="31" t="s">
        <v>85</v>
      </c>
      <c r="C104" s="50" t="s">
        <v>86</v>
      </c>
      <c r="D104" s="51" t="n">
        <v>100</v>
      </c>
      <c r="E104" s="32"/>
      <c r="F104" s="32" t="n">
        <v>8.33</v>
      </c>
      <c r="G104" s="32" t="n">
        <v>6.95</v>
      </c>
      <c r="H104" s="32" t="n">
        <v>11.73</v>
      </c>
      <c r="I104" s="32" t="n">
        <f aca="false">H104*4+G104*9+F104*4</f>
        <v>142.79</v>
      </c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  <c r="AME104" s="38"/>
      <c r="AMF104" s="38"/>
      <c r="AMG104" s="38"/>
      <c r="AMH104" s="38"/>
      <c r="AMI104" s="38"/>
      <c r="AMJ104" s="38"/>
    </row>
    <row r="105" s="83" customFormat="true" ht="26.85" hidden="false" customHeight="false" outlineLevel="0" collapsed="false">
      <c r="A105" s="10"/>
      <c r="B105" s="32" t="s">
        <v>60</v>
      </c>
      <c r="C105" s="50" t="s">
        <v>124</v>
      </c>
      <c r="D105" s="51" t="s">
        <v>144</v>
      </c>
      <c r="E105" s="32"/>
      <c r="F105" s="48" t="n">
        <v>3.92</v>
      </c>
      <c r="G105" s="48" t="n">
        <v>5.65</v>
      </c>
      <c r="H105" s="48" t="n">
        <v>26.44</v>
      </c>
      <c r="I105" s="32" t="n">
        <f aca="false">H105*4+G105*9+F105*4</f>
        <v>172.29</v>
      </c>
      <c r="ALT105" s="38"/>
      <c r="ALU105" s="38"/>
      <c r="ALV105" s="38"/>
      <c r="ALW105" s="38"/>
      <c r="ALX105" s="38"/>
      <c r="ALY105" s="38"/>
      <c r="ALZ105" s="38"/>
      <c r="AMA105" s="38"/>
      <c r="AMB105" s="38"/>
      <c r="AMC105" s="38"/>
      <c r="AMD105" s="38"/>
      <c r="AME105" s="0"/>
      <c r="AMF105" s="0"/>
      <c r="AMG105" s="0"/>
      <c r="AMH105" s="0"/>
      <c r="AMI105" s="0"/>
      <c r="AMJ105" s="0"/>
    </row>
    <row r="106" customFormat="false" ht="15" hidden="false" customHeight="false" outlineLevel="0" collapsed="false">
      <c r="A106" s="10"/>
      <c r="B106" s="28" t="s">
        <v>109</v>
      </c>
      <c r="C106" s="30" t="s">
        <v>127</v>
      </c>
      <c r="D106" s="51" t="n">
        <v>200</v>
      </c>
      <c r="E106" s="32"/>
      <c r="F106" s="48" t="n">
        <v>0.16</v>
      </c>
      <c r="G106" s="48" t="n">
        <v>0.04</v>
      </c>
      <c r="H106" s="48" t="n">
        <v>15.42</v>
      </c>
      <c r="I106" s="32" t="n">
        <f aca="false">H106*4+G106*9+F106*4</f>
        <v>62.68</v>
      </c>
    </row>
    <row r="107" customFormat="false" ht="15" hidden="false" customHeight="false" outlineLevel="0" collapsed="false">
      <c r="A107" s="10"/>
      <c r="B107" s="31"/>
      <c r="C107" s="30" t="s">
        <v>104</v>
      </c>
      <c r="D107" s="29" t="n">
        <v>30</v>
      </c>
      <c r="E107" s="31"/>
      <c r="F107" s="31" t="n">
        <v>2.37</v>
      </c>
      <c r="G107" s="28" t="n">
        <v>0.3</v>
      </c>
      <c r="H107" s="31" t="n">
        <v>14.49</v>
      </c>
      <c r="I107" s="31" t="n">
        <f aca="false">H107*4+G107*9+F107*4</f>
        <v>70.14</v>
      </c>
    </row>
    <row r="108" customFormat="false" ht="15" hidden="false" customHeight="false" outlineLevel="0" collapsed="false">
      <c r="A108" s="10"/>
      <c r="B108" s="31"/>
      <c r="C108" s="30" t="s">
        <v>29</v>
      </c>
      <c r="D108" s="29" t="n">
        <v>50</v>
      </c>
      <c r="E108" s="31"/>
      <c r="F108" s="31" t="n">
        <v>3.3</v>
      </c>
      <c r="G108" s="31" t="n">
        <v>0.6</v>
      </c>
      <c r="H108" s="31" t="n">
        <v>19.83</v>
      </c>
      <c r="I108" s="31" t="n">
        <f aca="false">H108*4+G108*9+F108*4</f>
        <v>97.92</v>
      </c>
    </row>
    <row r="109" customFormat="false" ht="15" hidden="false" customHeight="false" outlineLevel="0" collapsed="false">
      <c r="A109" s="10"/>
      <c r="B109" s="31"/>
      <c r="C109" s="30"/>
      <c r="D109" s="29"/>
      <c r="E109" s="31"/>
      <c r="F109" s="28"/>
      <c r="G109" s="28"/>
      <c r="H109" s="28"/>
      <c r="I109" s="31" t="n">
        <f aca="false">H109*4+G109*9+F109*4</f>
        <v>0</v>
      </c>
      <c r="AME109" s="44"/>
      <c r="AMF109" s="44"/>
      <c r="AMG109" s="44"/>
      <c r="AMH109" s="44"/>
      <c r="AMI109" s="44"/>
      <c r="AMJ109" s="44"/>
    </row>
    <row r="110" s="84" customFormat="true" ht="13.9" hidden="false" customHeight="true" outlineLevel="0" collapsed="false">
      <c r="A110" s="10"/>
      <c r="B110" s="58"/>
      <c r="C110" s="58" t="s">
        <v>32</v>
      </c>
      <c r="D110" s="39" t="n">
        <v>915</v>
      </c>
      <c r="E110" s="57" t="n">
        <v>80</v>
      </c>
      <c r="F110" s="57" t="n">
        <f aca="false">SUM(F102:F109)</f>
        <v>24.87</v>
      </c>
      <c r="G110" s="57" t="n">
        <f aca="false">SUM(G102:G109)</f>
        <v>23.92</v>
      </c>
      <c r="H110" s="39" t="n">
        <f aca="false">SUM(H102:H109)</f>
        <v>111.35</v>
      </c>
      <c r="I110" s="41" t="n">
        <f aca="false">H110*4+G110*9+F110*4</f>
        <v>760.16</v>
      </c>
      <c r="ALT110" s="44"/>
      <c r="ALU110" s="44"/>
      <c r="ALV110" s="44"/>
      <c r="ALW110" s="44"/>
      <c r="ALX110" s="44"/>
      <c r="ALY110" s="44"/>
      <c r="ALZ110" s="44"/>
      <c r="AMA110" s="44"/>
      <c r="AMB110" s="44"/>
      <c r="AMC110" s="44"/>
      <c r="AMD110" s="44"/>
      <c r="AME110" s="44"/>
      <c r="AMF110" s="44"/>
      <c r="AMG110" s="44"/>
      <c r="AMH110" s="44"/>
      <c r="AMI110" s="44"/>
      <c r="AMJ110" s="44"/>
    </row>
    <row r="111" s="84" customFormat="true" ht="13.9" hidden="false" customHeight="true" outlineLevel="0" collapsed="false">
      <c r="A111" s="90" t="s">
        <v>141</v>
      </c>
      <c r="B111" s="90"/>
      <c r="C111" s="90"/>
      <c r="D111" s="63"/>
      <c r="E111" s="64" t="n">
        <f aca="false">(E21+E31+E41+E51+E61+E70+E80+E90+E100+E110)/10</f>
        <v>80</v>
      </c>
      <c r="F111" s="64" t="n">
        <f aca="false">(F110+F100+F90+F80+F70+F61+F51+F41+F31+F21)/10</f>
        <v>28.767</v>
      </c>
      <c r="G111" s="64" t="n">
        <f aca="false">(G110+G100+G90+G80+G70+G61+G51+G41+G31+G21)/10</f>
        <v>30.072</v>
      </c>
      <c r="H111" s="64" t="n">
        <f aca="false">(H110+H100+H90+H80+H70+H61+H51+H41+H31+H21)/10</f>
        <v>111.7883</v>
      </c>
      <c r="I111" s="64" t="n">
        <f aca="false">(I110+I100+I90+I80+I70+I61+I51+I41+I31+I21)/10</f>
        <v>837.015</v>
      </c>
      <c r="ALT111" s="44"/>
      <c r="ALU111" s="44"/>
      <c r="ALV111" s="44"/>
      <c r="ALW111" s="44"/>
      <c r="ALX111" s="44"/>
      <c r="ALY111" s="44"/>
      <c r="ALZ111" s="44"/>
      <c r="AMA111" s="44"/>
      <c r="AMB111" s="44"/>
      <c r="AMC111" s="44"/>
      <c r="AMD111" s="44"/>
      <c r="AME111" s="44"/>
      <c r="AMF111" s="44"/>
      <c r="AMG111" s="44"/>
      <c r="AMH111" s="44"/>
      <c r="AMI111" s="44"/>
      <c r="AMJ111" s="44"/>
    </row>
    <row r="112" s="84" customFormat="true" ht="13.9" hidden="false" customHeight="true" outlineLevel="0" collapsed="false">
      <c r="A112" s="90" t="s">
        <v>90</v>
      </c>
      <c r="B112" s="90"/>
      <c r="C112" s="90"/>
      <c r="D112" s="91"/>
      <c r="E112" s="92"/>
      <c r="F112" s="67" t="n">
        <f aca="false">F111/F113*100</f>
        <v>37.3597402597403</v>
      </c>
      <c r="G112" s="67" t="n">
        <f aca="false">G111/G113*100</f>
        <v>38.0658227848101</v>
      </c>
      <c r="H112" s="67" t="n">
        <f aca="false">H111/H113*100</f>
        <v>33.3696417910448</v>
      </c>
      <c r="I112" s="67" t="n">
        <f aca="false">I111/I113*100</f>
        <v>35.6176595744681</v>
      </c>
      <c r="ALT112" s="44"/>
      <c r="ALU112" s="44"/>
      <c r="ALV112" s="44"/>
      <c r="ALW112" s="44"/>
      <c r="ALX112" s="44"/>
      <c r="ALY112" s="44"/>
      <c r="ALZ112" s="44"/>
      <c r="AMA112" s="44"/>
      <c r="AMB112" s="44"/>
      <c r="AMC112" s="44"/>
      <c r="AMD112" s="44"/>
      <c r="AME112" s="44"/>
      <c r="AMF112" s="44"/>
      <c r="AMG112" s="44"/>
      <c r="AMH112" s="44"/>
      <c r="AMI112" s="44"/>
      <c r="AMJ112" s="44"/>
    </row>
    <row r="113" s="84" customFormat="true" ht="48.6" hidden="false" customHeight="true" outlineLevel="0" collapsed="false">
      <c r="A113" s="90" t="s">
        <v>91</v>
      </c>
      <c r="B113" s="90"/>
      <c r="C113" s="90"/>
      <c r="D113" s="93"/>
      <c r="E113" s="64"/>
      <c r="F113" s="63" t="n">
        <v>77</v>
      </c>
      <c r="G113" s="63" t="n">
        <v>79</v>
      </c>
      <c r="H113" s="63" t="n">
        <v>335</v>
      </c>
      <c r="I113" s="69" t="n">
        <v>2350</v>
      </c>
      <c r="ALT113" s="44"/>
      <c r="ALU113" s="44"/>
      <c r="ALV113" s="44"/>
      <c r="ALW113" s="44"/>
      <c r="ALX113" s="44"/>
      <c r="ALY113" s="44"/>
      <c r="ALZ113" s="44"/>
      <c r="AMA113" s="44"/>
      <c r="AMB113" s="44"/>
      <c r="AMC113" s="44"/>
      <c r="AMD113" s="44"/>
      <c r="AME113" s="0"/>
      <c r="AMF113" s="0"/>
      <c r="AMG113" s="0"/>
      <c r="AMH113" s="0"/>
      <c r="AMI113" s="0"/>
      <c r="AMJ113" s="0"/>
    </row>
    <row r="114" customFormat="false" ht="51.3" hidden="false" customHeight="true" outlineLevel="0" collapsed="false">
      <c r="A114" s="10" t="s">
        <v>92</v>
      </c>
      <c r="B114" s="10"/>
      <c r="C114" s="10"/>
      <c r="D114" s="10"/>
      <c r="E114" s="10"/>
      <c r="F114" s="10"/>
      <c r="G114" s="10"/>
      <c r="H114" s="10"/>
      <c r="I114" s="10"/>
    </row>
    <row r="115" customFormat="false" ht="13.8" hidden="false" customHeight="false" outlineLevel="0" collapsed="false">
      <c r="A115" s="94"/>
      <c r="B115" s="95"/>
      <c r="C115" s="95"/>
      <c r="D115" s="95"/>
      <c r="E115" s="95"/>
      <c r="F115" s="95"/>
      <c r="G115" s="96"/>
      <c r="H115" s="96"/>
      <c r="I115" s="2"/>
    </row>
    <row r="116" customFormat="false" ht="13.8" hidden="false" customHeight="false" outlineLevel="0" collapsed="false">
      <c r="A116" s="94"/>
      <c r="B116" s="97"/>
      <c r="C116" s="96"/>
      <c r="D116" s="98"/>
      <c r="E116" s="98"/>
      <c r="F116" s="96"/>
      <c r="G116" s="96"/>
      <c r="H116" s="96"/>
      <c r="I116" s="2"/>
    </row>
    <row r="117" customFormat="false" ht="13.8" hidden="false" customHeight="false" outlineLevel="0" collapsed="false">
      <c r="A117" s="94"/>
      <c r="B117" s="97"/>
      <c r="C117" s="96"/>
      <c r="D117" s="98"/>
      <c r="E117" s="98"/>
      <c r="F117" s="96"/>
      <c r="G117" s="96"/>
      <c r="H117" s="96"/>
      <c r="I117" s="2"/>
    </row>
    <row r="118" customFormat="false" ht="13.8" hidden="false" customHeight="false" outlineLevel="0" collapsed="false">
      <c r="A118" s="94"/>
      <c r="B118" s="95"/>
      <c r="C118" s="95"/>
      <c r="D118" s="95"/>
      <c r="E118" s="95"/>
      <c r="F118" s="95"/>
      <c r="G118" s="96"/>
      <c r="H118" s="96"/>
      <c r="I118" s="2"/>
    </row>
    <row r="119" customFormat="false" ht="13.8" hidden="false" customHeight="false" outlineLevel="0" collapsed="false">
      <c r="A119" s="94"/>
      <c r="B119" s="97"/>
      <c r="C119" s="96"/>
      <c r="D119" s="98"/>
      <c r="E119" s="98"/>
      <c r="F119" s="96"/>
      <c r="G119" s="96"/>
      <c r="H119" s="96"/>
      <c r="I119" s="2"/>
    </row>
    <row r="120" customFormat="false" ht="13.8" hidden="false" customHeight="false" outlineLevel="0" collapsed="false">
      <c r="A120" s="94"/>
      <c r="B120" s="95"/>
      <c r="C120" s="95"/>
      <c r="D120" s="95"/>
      <c r="E120" s="95"/>
      <c r="F120" s="95"/>
      <c r="G120" s="96"/>
      <c r="H120" s="96"/>
      <c r="I120" s="2"/>
    </row>
    <row r="121" customFormat="false" ht="13.8" hidden="false" customHeight="false" outlineLevel="0" collapsed="false">
      <c r="A121" s="99"/>
      <c r="B121" s="2"/>
      <c r="C121" s="2"/>
      <c r="D121" s="2"/>
      <c r="E121" s="3"/>
      <c r="F121" s="2"/>
      <c r="G121" s="2"/>
      <c r="H121" s="2"/>
      <c r="I121" s="2"/>
    </row>
    <row r="122" customFormat="false" ht="13.8" hidden="false" customHeight="false" outlineLevel="0" collapsed="false">
      <c r="A122" s="99"/>
      <c r="B122" s="2"/>
      <c r="C122" s="2"/>
      <c r="D122" s="2"/>
      <c r="E122" s="3"/>
      <c r="F122" s="2"/>
      <c r="G122" s="2"/>
      <c r="H122" s="2"/>
      <c r="I122" s="2"/>
    </row>
    <row r="123" customFormat="false" ht="13.8" hidden="false" customHeight="false" outlineLevel="0" collapsed="false">
      <c r="A123" s="99"/>
      <c r="B123" s="2"/>
      <c r="C123" s="2"/>
      <c r="D123" s="2"/>
      <c r="E123" s="3"/>
      <c r="F123" s="2"/>
      <c r="G123" s="2"/>
      <c r="H123" s="2"/>
      <c r="I123" s="2"/>
    </row>
    <row r="124" customFormat="false" ht="13.8" hidden="false" customHeight="false" outlineLevel="0" collapsed="false">
      <c r="A124" s="99"/>
      <c r="B124" s="2"/>
      <c r="C124" s="2"/>
      <c r="D124" s="2"/>
      <c r="E124" s="3"/>
      <c r="F124" s="2"/>
      <c r="G124" s="2"/>
      <c r="H124" s="2"/>
      <c r="I124" s="2"/>
    </row>
    <row r="125" customFormat="false" ht="13.8" hidden="false" customHeight="false" outlineLevel="0" collapsed="false">
      <c r="A125" s="99"/>
      <c r="B125" s="2"/>
      <c r="C125" s="2"/>
      <c r="D125" s="2"/>
      <c r="E125" s="3"/>
      <c r="F125" s="2"/>
      <c r="G125" s="2"/>
      <c r="H125" s="2"/>
      <c r="I125" s="2"/>
    </row>
    <row r="126" customFormat="false" ht="13.8" hidden="false" customHeight="false" outlineLevel="0" collapsed="false">
      <c r="A126" s="99"/>
      <c r="B126" s="2"/>
      <c r="C126" s="2"/>
      <c r="D126" s="2"/>
      <c r="E126" s="3"/>
      <c r="F126" s="2"/>
      <c r="G126" s="2"/>
      <c r="H126" s="2"/>
      <c r="I126" s="2"/>
    </row>
    <row r="127" customFormat="false" ht="13.8" hidden="false" customHeight="false" outlineLevel="0" collapsed="false">
      <c r="A127" s="99"/>
      <c r="B127" s="2"/>
      <c r="C127" s="2"/>
      <c r="D127" s="2"/>
      <c r="E127" s="3"/>
      <c r="F127" s="2"/>
      <c r="G127" s="2"/>
      <c r="H127" s="2"/>
      <c r="I127" s="2"/>
    </row>
  </sheetData>
  <mergeCells count="268">
    <mergeCell ref="E1:I1"/>
    <mergeCell ref="E2:I2"/>
    <mergeCell ref="E3:I3"/>
    <mergeCell ref="E4:I4"/>
    <mergeCell ref="A6:I6"/>
    <mergeCell ref="A7:I7"/>
    <mergeCell ref="J7:R7"/>
    <mergeCell ref="S7:AA7"/>
    <mergeCell ref="AB7:AJ7"/>
    <mergeCell ref="AK7:AS7"/>
    <mergeCell ref="AT7:BB7"/>
    <mergeCell ref="BC7:BK7"/>
    <mergeCell ref="BL7:BT7"/>
    <mergeCell ref="BU7:CC7"/>
    <mergeCell ref="CD7:CL7"/>
    <mergeCell ref="CM7:CU7"/>
    <mergeCell ref="CV7:DD7"/>
    <mergeCell ref="DE7:DM7"/>
    <mergeCell ref="DN7:DV7"/>
    <mergeCell ref="DW7:EE7"/>
    <mergeCell ref="EF7:EN7"/>
    <mergeCell ref="EO7:EW7"/>
    <mergeCell ref="EX7:FF7"/>
    <mergeCell ref="FG7:FO7"/>
    <mergeCell ref="FP7:FX7"/>
    <mergeCell ref="FY7:GG7"/>
    <mergeCell ref="GH7:GP7"/>
    <mergeCell ref="GQ7:GY7"/>
    <mergeCell ref="GZ7:HH7"/>
    <mergeCell ref="HI7:HQ7"/>
    <mergeCell ref="HR7:HZ7"/>
    <mergeCell ref="IA7:II7"/>
    <mergeCell ref="IJ7:IR7"/>
    <mergeCell ref="IS7:JA7"/>
    <mergeCell ref="JB7:JJ7"/>
    <mergeCell ref="JK7:JS7"/>
    <mergeCell ref="JT7:KB7"/>
    <mergeCell ref="KC7:KK7"/>
    <mergeCell ref="KL7:KT7"/>
    <mergeCell ref="KU7:LC7"/>
    <mergeCell ref="LD7:LL7"/>
    <mergeCell ref="LM7:LU7"/>
    <mergeCell ref="LV7:MD7"/>
    <mergeCell ref="ME7:MM7"/>
    <mergeCell ref="MN7:MV7"/>
    <mergeCell ref="MW7:NE7"/>
    <mergeCell ref="NF7:NN7"/>
    <mergeCell ref="NO7:NW7"/>
    <mergeCell ref="NX7:OF7"/>
    <mergeCell ref="OG7:OO7"/>
    <mergeCell ref="OP7:OX7"/>
    <mergeCell ref="OY7:PG7"/>
    <mergeCell ref="PH7:PP7"/>
    <mergeCell ref="PQ7:PY7"/>
    <mergeCell ref="PZ7:QH7"/>
    <mergeCell ref="QI7:QQ7"/>
    <mergeCell ref="QR7:QZ7"/>
    <mergeCell ref="RA7:RI7"/>
    <mergeCell ref="RJ7:RR7"/>
    <mergeCell ref="RS7:SA7"/>
    <mergeCell ref="SB7:SJ7"/>
    <mergeCell ref="SK7:SS7"/>
    <mergeCell ref="ST7:TB7"/>
    <mergeCell ref="TC7:TK7"/>
    <mergeCell ref="TL7:TT7"/>
    <mergeCell ref="TU7:UC7"/>
    <mergeCell ref="UD7:UL7"/>
    <mergeCell ref="UM7:UU7"/>
    <mergeCell ref="UV7:VD7"/>
    <mergeCell ref="VE7:VM7"/>
    <mergeCell ref="VN7:VV7"/>
    <mergeCell ref="VW7:WE7"/>
    <mergeCell ref="WF7:WN7"/>
    <mergeCell ref="WO7:WW7"/>
    <mergeCell ref="WX7:XF7"/>
    <mergeCell ref="XG7:XO7"/>
    <mergeCell ref="XP7:XX7"/>
    <mergeCell ref="XY7:YG7"/>
    <mergeCell ref="YH7:YP7"/>
    <mergeCell ref="YQ7:YY7"/>
    <mergeCell ref="YZ7:ZH7"/>
    <mergeCell ref="ZI7:ZQ7"/>
    <mergeCell ref="ZR7:ZZ7"/>
    <mergeCell ref="AAA7:AAI7"/>
    <mergeCell ref="AAJ7:AAR7"/>
    <mergeCell ref="AAS7:ABA7"/>
    <mergeCell ref="ABB7:ABJ7"/>
    <mergeCell ref="ABK7:ABS7"/>
    <mergeCell ref="ABT7:ACB7"/>
    <mergeCell ref="ACC7:ACK7"/>
    <mergeCell ref="ACL7:ACT7"/>
    <mergeCell ref="ACU7:ADC7"/>
    <mergeCell ref="ADD7:ADL7"/>
    <mergeCell ref="ADM7:ADU7"/>
    <mergeCell ref="ADV7:AED7"/>
    <mergeCell ref="AEE7:AEM7"/>
    <mergeCell ref="AEN7:AEV7"/>
    <mergeCell ref="AEW7:AFE7"/>
    <mergeCell ref="AFF7:AFN7"/>
    <mergeCell ref="AFO7:AFW7"/>
    <mergeCell ref="AFX7:AGF7"/>
    <mergeCell ref="AGG7:AGO7"/>
    <mergeCell ref="AGP7:AGX7"/>
    <mergeCell ref="AGY7:AHG7"/>
    <mergeCell ref="AHH7:AHP7"/>
    <mergeCell ref="AHQ7:AHY7"/>
    <mergeCell ref="AHZ7:AIH7"/>
    <mergeCell ref="AII7:AIQ7"/>
    <mergeCell ref="AIR7:AIZ7"/>
    <mergeCell ref="AJA7:AJI7"/>
    <mergeCell ref="AJJ7:AJR7"/>
    <mergeCell ref="AJS7:AKA7"/>
    <mergeCell ref="AKB7:AKJ7"/>
    <mergeCell ref="AKK7:AKS7"/>
    <mergeCell ref="AKT7:ALB7"/>
    <mergeCell ref="ALC7:ALK7"/>
    <mergeCell ref="ALL7:ALT7"/>
    <mergeCell ref="ALU7:AMC7"/>
    <mergeCell ref="AMD7:AMJ7"/>
    <mergeCell ref="A8:I8"/>
    <mergeCell ref="J8:R8"/>
    <mergeCell ref="S8:AA8"/>
    <mergeCell ref="AB8:AJ8"/>
    <mergeCell ref="AK8:AS8"/>
    <mergeCell ref="AT8:BB8"/>
    <mergeCell ref="BC8:BK8"/>
    <mergeCell ref="BL8:BT8"/>
    <mergeCell ref="BU8:CC8"/>
    <mergeCell ref="CD8:CL8"/>
    <mergeCell ref="CM8:CU8"/>
    <mergeCell ref="CV8:DD8"/>
    <mergeCell ref="DE8:DM8"/>
    <mergeCell ref="DN8:DV8"/>
    <mergeCell ref="DW8:EE8"/>
    <mergeCell ref="EF8:EN8"/>
    <mergeCell ref="EO8:EW8"/>
    <mergeCell ref="EX8:FF8"/>
    <mergeCell ref="FG8:FO8"/>
    <mergeCell ref="FP8:FX8"/>
    <mergeCell ref="FY8:GG8"/>
    <mergeCell ref="GH8:GP8"/>
    <mergeCell ref="GQ8:GY8"/>
    <mergeCell ref="GZ8:HH8"/>
    <mergeCell ref="HI8:HQ8"/>
    <mergeCell ref="HR8:HZ8"/>
    <mergeCell ref="IA8:II8"/>
    <mergeCell ref="IJ8:IR8"/>
    <mergeCell ref="IS8:JA8"/>
    <mergeCell ref="JB8:JJ8"/>
    <mergeCell ref="JK8:JS8"/>
    <mergeCell ref="JT8:KB8"/>
    <mergeCell ref="KC8:KK8"/>
    <mergeCell ref="KL8:KT8"/>
    <mergeCell ref="KU8:LC8"/>
    <mergeCell ref="LD8:LL8"/>
    <mergeCell ref="LM8:LU8"/>
    <mergeCell ref="LV8:MD8"/>
    <mergeCell ref="ME8:MM8"/>
    <mergeCell ref="MN8:MV8"/>
    <mergeCell ref="MW8:NE8"/>
    <mergeCell ref="NF8:NN8"/>
    <mergeCell ref="NO8:NW8"/>
    <mergeCell ref="NX8:OF8"/>
    <mergeCell ref="OG8:OO8"/>
    <mergeCell ref="OP8:OX8"/>
    <mergeCell ref="OY8:PG8"/>
    <mergeCell ref="PH8:PP8"/>
    <mergeCell ref="PQ8:PY8"/>
    <mergeCell ref="PZ8:QH8"/>
    <mergeCell ref="QI8:QQ8"/>
    <mergeCell ref="QR8:QZ8"/>
    <mergeCell ref="RA8:RI8"/>
    <mergeCell ref="RJ8:RR8"/>
    <mergeCell ref="RS8:SA8"/>
    <mergeCell ref="SB8:SJ8"/>
    <mergeCell ref="SK8:SS8"/>
    <mergeCell ref="ST8:TB8"/>
    <mergeCell ref="TC8:TK8"/>
    <mergeCell ref="TL8:TT8"/>
    <mergeCell ref="TU8:UC8"/>
    <mergeCell ref="UD8:UL8"/>
    <mergeCell ref="UM8:UU8"/>
    <mergeCell ref="UV8:VD8"/>
    <mergeCell ref="VE8:VM8"/>
    <mergeCell ref="VN8:VV8"/>
    <mergeCell ref="VW8:WE8"/>
    <mergeCell ref="WF8:WN8"/>
    <mergeCell ref="WO8:WW8"/>
    <mergeCell ref="WX8:XF8"/>
    <mergeCell ref="XG8:XO8"/>
    <mergeCell ref="XP8:XX8"/>
    <mergeCell ref="XY8:YG8"/>
    <mergeCell ref="YH8:YP8"/>
    <mergeCell ref="YQ8:YY8"/>
    <mergeCell ref="YZ8:ZH8"/>
    <mergeCell ref="ZI8:ZQ8"/>
    <mergeCell ref="ZR8:ZZ8"/>
    <mergeCell ref="AAA8:AAI8"/>
    <mergeCell ref="AAJ8:AAR8"/>
    <mergeCell ref="AAS8:ABA8"/>
    <mergeCell ref="ABB8:ABJ8"/>
    <mergeCell ref="ABK8:ABS8"/>
    <mergeCell ref="ABT8:ACB8"/>
    <mergeCell ref="ACC8:ACK8"/>
    <mergeCell ref="ACL8:ACT8"/>
    <mergeCell ref="ACU8:ADC8"/>
    <mergeCell ref="ADD8:ADL8"/>
    <mergeCell ref="ADM8:ADU8"/>
    <mergeCell ref="ADV8:AED8"/>
    <mergeCell ref="AEE8:AEM8"/>
    <mergeCell ref="AEN8:AEV8"/>
    <mergeCell ref="AEW8:AFE8"/>
    <mergeCell ref="AFF8:AFN8"/>
    <mergeCell ref="AFO8:AFW8"/>
    <mergeCell ref="AFX8:AGF8"/>
    <mergeCell ref="AGG8:AGO8"/>
    <mergeCell ref="AGP8:AGX8"/>
    <mergeCell ref="AGY8:AHG8"/>
    <mergeCell ref="AHH8:AHP8"/>
    <mergeCell ref="AHQ8:AHY8"/>
    <mergeCell ref="AHZ8:AIH8"/>
    <mergeCell ref="AII8:AIQ8"/>
    <mergeCell ref="AIR8:AIZ8"/>
    <mergeCell ref="AJA8:AJI8"/>
    <mergeCell ref="AJJ8:AJR8"/>
    <mergeCell ref="AJS8:AKA8"/>
    <mergeCell ref="AKB8:AKJ8"/>
    <mergeCell ref="AKK8:AKS8"/>
    <mergeCell ref="AKT8:ALB8"/>
    <mergeCell ref="ALC8:ALK8"/>
    <mergeCell ref="ALL8:ALT8"/>
    <mergeCell ref="ALU8:AMC8"/>
    <mergeCell ref="AMD8:AMJ8"/>
    <mergeCell ref="A9:A10"/>
    <mergeCell ref="B9:B10"/>
    <mergeCell ref="C9:C10"/>
    <mergeCell ref="D9:D10"/>
    <mergeCell ref="E9:E10"/>
    <mergeCell ref="F9:H9"/>
    <mergeCell ref="I9:I10"/>
    <mergeCell ref="A12:A21"/>
    <mergeCell ref="B12:I12"/>
    <mergeCell ref="A22:A31"/>
    <mergeCell ref="B22:I22"/>
    <mergeCell ref="A32:A41"/>
    <mergeCell ref="B32:C32"/>
    <mergeCell ref="A42:A51"/>
    <mergeCell ref="B42:C42"/>
    <mergeCell ref="A52:A61"/>
    <mergeCell ref="B52:C52"/>
    <mergeCell ref="A62:A70"/>
    <mergeCell ref="B62:C62"/>
    <mergeCell ref="A71:A80"/>
    <mergeCell ref="B71:C71"/>
    <mergeCell ref="A81:A90"/>
    <mergeCell ref="B81:C81"/>
    <mergeCell ref="B90:C90"/>
    <mergeCell ref="A91:A100"/>
    <mergeCell ref="B91:C91"/>
    <mergeCell ref="A101:A110"/>
    <mergeCell ref="B101:C101"/>
    <mergeCell ref="A111:C111"/>
    <mergeCell ref="A112:C112"/>
    <mergeCell ref="A113:C113"/>
    <mergeCell ref="A114:I114"/>
    <mergeCell ref="B115:F115"/>
    <mergeCell ref="B118:F118"/>
    <mergeCell ref="B120:F120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ru-RU</dc:language>
  <cp:lastModifiedBy/>
  <cp:lastPrinted>2023-03-16T16:15:48Z</cp:lastPrinted>
  <dcterms:modified xsi:type="dcterms:W3CDTF">2023-03-27T16:54:28Z</dcterms:modified>
  <cp:revision>13</cp:revision>
  <dc:subject/>
  <dc:title/>
</cp:coreProperties>
</file>