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Меню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<sst xmlns="http://schemas.openxmlformats.org/spreadsheetml/2006/main" count="210" uniqueCount="101">
  <si>
    <t xml:space="preserve">                                    ___________________</t>
  </si>
  <si>
    <t xml:space="preserve">"____________" _____________________ 2025г.</t>
  </si>
  <si>
    <r>
      <rPr>
        <b val="true"/>
        <sz val="12"/>
        <color rgb="FF000000"/>
        <rFont val="Times New Roman"/>
        <family val="1"/>
        <charset val="204"/>
      </rPr>
      <t xml:space="preserve">Примерное 10-дневное меню комплексных завтраков, обедов  для летних оздоровительных лагерей  учащихся  (7-11 лет) при МБОУ СОШ  г. Владикавказа на 2025 г.                                                     </t>
    </r>
    <r>
      <rPr>
        <b val="true"/>
        <sz val="13"/>
        <color rgb="FF000000"/>
        <rFont val="Times New Roman"/>
        <family val="1"/>
        <charset val="204"/>
      </rPr>
      <t xml:space="preserve">                                  </t>
    </r>
  </si>
  <si>
    <t xml:space="preserve">№ п/п</t>
  </si>
  <si>
    <t xml:space="preserve">№ рецепт</t>
  </si>
  <si>
    <t xml:space="preserve">Наименование блюд</t>
  </si>
  <si>
    <t xml:space="preserve">Выход, г</t>
  </si>
  <si>
    <t xml:space="preserve">Цена, руб</t>
  </si>
  <si>
    <t xml:space="preserve">       Белки,    г</t>
  </si>
  <si>
    <t xml:space="preserve">Жиры,  г</t>
  </si>
  <si>
    <t xml:space="preserve">Углеводы, г</t>
  </si>
  <si>
    <t xml:space="preserve">Калорийность, ккал</t>
  </si>
  <si>
    <t xml:space="preserve">День 1.</t>
  </si>
  <si>
    <t xml:space="preserve"> Завтрак</t>
  </si>
  <si>
    <t xml:space="preserve">Каша молочная рисовая с сахаром и маслом сливочным </t>
  </si>
  <si>
    <t xml:space="preserve">150/5/5</t>
  </si>
  <si>
    <t xml:space="preserve">Оладьи творожные с джемом</t>
  </si>
  <si>
    <t xml:space="preserve">80/30</t>
  </si>
  <si>
    <t xml:space="preserve">Чай с сахаром</t>
  </si>
  <si>
    <t xml:space="preserve">Хлеб пшеничный</t>
  </si>
  <si>
    <t xml:space="preserve">Яблоко</t>
  </si>
  <si>
    <t xml:space="preserve">                                   Итого:</t>
  </si>
  <si>
    <t xml:space="preserve">Обед</t>
  </si>
  <si>
    <t xml:space="preserve">Салат из свежих помидоров и огурцов</t>
  </si>
  <si>
    <t xml:space="preserve">Борщ из свеж капусты, картоф., сметаной  и зеленью</t>
  </si>
  <si>
    <t xml:space="preserve">200/5</t>
  </si>
  <si>
    <t xml:space="preserve">268/171</t>
  </si>
  <si>
    <t xml:space="preserve">Котлеты из говядины с кашей гречневой и маслом сливочным </t>
  </si>
  <si>
    <t xml:space="preserve">90/150/5</t>
  </si>
  <si>
    <t xml:space="preserve">Чай с сахаром и лимоном</t>
  </si>
  <si>
    <t xml:space="preserve">Хлеб ржаной</t>
  </si>
  <si>
    <t xml:space="preserve">                                  Итого:</t>
  </si>
  <si>
    <t xml:space="preserve">Всего за день:</t>
  </si>
  <si>
    <t xml:space="preserve">День 2.</t>
  </si>
  <si>
    <t xml:space="preserve">Масло сливочное шоколадное </t>
  </si>
  <si>
    <t xml:space="preserve">Сосиски с макаронами отварными и маслом сливочным</t>
  </si>
  <si>
    <t xml:space="preserve">50/150/5</t>
  </si>
  <si>
    <t xml:space="preserve">Салат витаминный (2 вариант), зеленью</t>
  </si>
  <si>
    <t xml:space="preserve">Суп картофельный  с фасолью,зеленью</t>
  </si>
  <si>
    <t xml:space="preserve">Жаркое по-домашнему </t>
  </si>
  <si>
    <t xml:space="preserve">Компот из вишни свежезамороженной</t>
  </si>
  <si>
    <t xml:space="preserve">                           Итого:</t>
  </si>
  <si>
    <t xml:space="preserve">День 3.</t>
  </si>
  <si>
    <t xml:space="preserve">Масло сливочное</t>
  </si>
  <si>
    <r>
      <rPr>
        <sz val="12"/>
        <color rgb="FF333333"/>
        <rFont val="Times New Roman"/>
        <family val="1"/>
        <charset val="1"/>
      </rPr>
      <t xml:space="preserve">Каша  молочная </t>
    </r>
    <r>
      <rPr>
        <sz val="12"/>
        <color rgb="FF333333"/>
        <rFont val="Times New Roman"/>
        <family val="1"/>
        <charset val="204"/>
      </rPr>
      <t xml:space="preserve">гречневая</t>
    </r>
    <r>
      <rPr>
        <sz val="12"/>
        <color rgb="FF333333"/>
        <rFont val="Times New Roman"/>
        <family val="1"/>
        <charset val="1"/>
      </rPr>
      <t xml:space="preserve">  с маслом сливочным  и сахаром</t>
    </r>
  </si>
  <si>
    <t xml:space="preserve">Какао с молоком</t>
  </si>
  <si>
    <t xml:space="preserve">Салат морковный </t>
  </si>
  <si>
    <t xml:space="preserve">Суп картофельный с горохом и зеленью</t>
  </si>
  <si>
    <t xml:space="preserve">230/312</t>
  </si>
  <si>
    <t xml:space="preserve">Фишбол с картофельным пюре и маслом сливочным</t>
  </si>
  <si>
    <t xml:space="preserve">Компот из свежих яблок</t>
  </si>
  <si>
    <t xml:space="preserve">Мороженое  пломбир </t>
  </si>
  <si>
    <t xml:space="preserve">,</t>
  </si>
  <si>
    <t xml:space="preserve">День 4.</t>
  </si>
  <si>
    <t xml:space="preserve">Ветчина </t>
  </si>
  <si>
    <t xml:space="preserve">Шоколадные шарики с молоком (40/150)</t>
  </si>
  <si>
    <t xml:space="preserve">40/150</t>
  </si>
  <si>
    <t xml:space="preserve">Пирог осетинский «Картофджын»</t>
  </si>
  <si>
    <t xml:space="preserve">Итого:</t>
  </si>
  <si>
    <t xml:space="preserve">Винегрет</t>
  </si>
  <si>
    <t xml:space="preserve">Суп картофельный  с макаронными изделиями</t>
  </si>
  <si>
    <t xml:space="preserve">Котлеты куриные с рагу овощным </t>
  </si>
  <si>
    <t xml:space="preserve">90/150</t>
  </si>
  <si>
    <t xml:space="preserve">День 5.</t>
  </si>
  <si>
    <t xml:space="preserve">Сыр сливочный</t>
  </si>
  <si>
    <t xml:space="preserve">Каша вязкая молочная из смеси круп с маслом сливочным и сахаром</t>
  </si>
  <si>
    <t xml:space="preserve">Салат из белокочанной капусты, зеленью</t>
  </si>
  <si>
    <t xml:space="preserve">Суп картофельный с рисовой крупой  и зеленью</t>
  </si>
  <si>
    <t xml:space="preserve">290/171</t>
  </si>
  <si>
    <t xml:space="preserve">Гуляш из куриного филе с кашей гречневой  рассыпчатой</t>
  </si>
  <si>
    <t xml:space="preserve">Компот из сухофруктов</t>
  </si>
  <si>
    <t xml:space="preserve">День 6.</t>
  </si>
  <si>
    <t xml:space="preserve">Омлет натуральный с сыром</t>
  </si>
  <si>
    <t xml:space="preserve">180/10/7</t>
  </si>
  <si>
    <t xml:space="preserve">Пельмени мясные отварные с маслом сливочным</t>
  </si>
  <si>
    <t xml:space="preserve">День 7.</t>
  </si>
  <si>
    <t xml:space="preserve">Ветчина</t>
  </si>
  <si>
    <t xml:space="preserve">Каша молочная ячневая с маслом сливочным и сахаром</t>
  </si>
  <si>
    <t xml:space="preserve">Щи из капусты с картофелем и сметаной</t>
  </si>
  <si>
    <t xml:space="preserve">Плов с говядиной</t>
  </si>
  <si>
    <t xml:space="preserve">Булочка сдобная "Плюшка"</t>
  </si>
  <si>
    <t xml:space="preserve">День   8.</t>
  </si>
  <si>
    <t xml:space="preserve">Сосиски с кашей гречневой и маслом сливочным</t>
  </si>
  <si>
    <t xml:space="preserve">Конфеты, глазированные шоколадом</t>
  </si>
  <si>
    <t xml:space="preserve">Салат из белокочанной капусты с зеленью </t>
  </si>
  <si>
    <t xml:space="preserve">Рыба запеченная с пюре картофельным и маслом сливочным </t>
  </si>
  <si>
    <t xml:space="preserve">90/155</t>
  </si>
  <si>
    <t xml:space="preserve">                  Всего за день:</t>
  </si>
  <si>
    <t xml:space="preserve">День 9.</t>
  </si>
  <si>
    <t xml:space="preserve">Сырники из творога с молоком сгущенным (130/30)</t>
  </si>
  <si>
    <t xml:space="preserve">Борщ из свеж капусты, картофелем, сметаной  и зеленью</t>
  </si>
  <si>
    <t xml:space="preserve">Шницель из говядины и мяса птицы с макаронами отварными и маслом сливочным </t>
  </si>
  <si>
    <t xml:space="preserve">День  10.</t>
  </si>
  <si>
    <t xml:space="preserve">Пицца школьная</t>
  </si>
  <si>
    <t xml:space="preserve">Каша гречневая молочная с маслом и сахаром</t>
  </si>
  <si>
    <t xml:space="preserve">Салат витаминный ( 1 вар)</t>
  </si>
  <si>
    <t xml:space="preserve">Наггетсы с булгуром и овощами </t>
  </si>
  <si>
    <t xml:space="preserve">среднее за 10 дней</t>
  </si>
  <si>
    <t xml:space="preserve">Примечание:</t>
  </si>
  <si>
    <t xml:space="preserve">Фрукты включены в меню по весу нетто.</t>
  </si>
  <si>
    <t xml:space="preserve">Расчет сырья, выхода блюд произведен по Сборнику рецептур на продукцию для обучающихся во всех образовательных учреждениях, М., 2017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</si>
</sst>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@"/>
    <numFmt numFmtId="167" formatCode="0"/>
    <numFmt numFmtId="168" formatCode="0.0"/>
  </numFmts>
  <fonts count="28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FFFFFF"/>
      <name val="Calibri"/>
      <family val="2"/>
      <charset val="204"/>
    </font>
    <font>
      <b val="true"/>
      <sz val="10"/>
      <color rgb="FF000000"/>
      <name val="Calibri"/>
      <family val="2"/>
      <charset val="204"/>
    </font>
    <font>
      <sz val="10"/>
      <color rgb="FFCC0000"/>
      <name val="Calibri"/>
      <family val="2"/>
      <charset val="204"/>
    </font>
    <font>
      <b val="true"/>
      <sz val="10"/>
      <color rgb="FFFFFFFF"/>
      <name val="Calibri"/>
      <family val="2"/>
      <charset val="204"/>
    </font>
    <font>
      <i val="true"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 val="single"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sz val="8"/>
      <color rgb="FF333333"/>
      <name val="Arial"/>
      <family val="2"/>
      <charset val="204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204"/>
    </font>
    <font>
      <b val="true"/>
      <sz val="13"/>
      <color rgb="FF000000"/>
      <name val="Times New Roman"/>
      <family val="1"/>
      <charset val="204"/>
    </font>
    <font>
      <sz val="12"/>
      <name val="Times New Roman"/>
      <family val="1"/>
      <charset val="1"/>
    </font>
    <font>
      <b val="true"/>
      <sz val="12"/>
      <name val="Times New Roman"/>
      <family val="1"/>
      <charset val="1"/>
    </font>
    <font>
      <sz val="12"/>
      <color rgb="FF333333"/>
      <name val="Times New Roman"/>
      <family val="1"/>
      <charset val="1"/>
    </font>
    <font>
      <sz val="11"/>
      <color rgb="FF000000"/>
      <name val="Times New Roman"/>
      <family val="1"/>
      <charset val="204"/>
    </font>
    <font>
      <b val="true"/>
      <sz val="12"/>
      <color rgb="FF333333"/>
      <name val="Times New Roman"/>
      <family val="1"/>
      <charset val="1"/>
    </font>
    <font>
      <sz val="12"/>
      <color rgb="FF333333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3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  <xf numFmtId="164" fontId="14" fillId="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9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7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9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8" fillId="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9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9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8" fillId="9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9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8" fillId="9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9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8" fillId="9" borderId="6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9" fillId="9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8" fillId="9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8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9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9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1" fillId="9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9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1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1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7" fillId="9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7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9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2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2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9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9" borderId="2" xfId="3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23" fillId="9" borderId="2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3" fillId="9" borderId="2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9" borderId="2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3" fillId="9" borderId="2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9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4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9" borderId="2" xfId="36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7" fillId="9" borderId="2" xfId="3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9" borderId="2" xfId="3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3" fillId="9" borderId="2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8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9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3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3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9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2" fillId="9" borderId="7" xfId="37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9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1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1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3" fillId="0" borderId="2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2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3" fillId="9" borderId="2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2" fillId="9" borderId="7" xfId="37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9" borderId="7" xfId="37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21" fillId="9" borderId="7" xfId="37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1" fillId="9" borderId="2" xfId="37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2" fillId="9" borderId="7" xfId="36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9" borderId="7" xfId="36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21" fillId="9" borderId="7" xfId="36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1" fillId="9" borderId="7" xfId="36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1" fillId="9" borderId="7" xfId="36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2" fillId="9" borderId="7" xfId="37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9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21" fillId="9" borderId="7" xfId="37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7" fillId="0" borderId="2" xfId="3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2" xfId="36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7" fillId="0" borderId="2" xfId="3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0" borderId="2" xfId="3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7" fillId="9" borderId="2" xfId="3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2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5" fillId="9" borderId="2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7" fillId="9" borderId="2" xfId="3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7" fillId="9" borderId="2" xfId="3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9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9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7" fillId="9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9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9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21" fillId="9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2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4" xfId="20"/>
    <cellStyle name="Accent 13" xfId="21"/>
    <cellStyle name="Accent 2 15" xfId="22"/>
    <cellStyle name="Accent 3 16" xfId="23"/>
    <cellStyle name="Bad 10" xfId="24"/>
    <cellStyle name="Error 12" xfId="25"/>
    <cellStyle name="Footnote 5" xfId="26"/>
    <cellStyle name="Good 8" xfId="27"/>
    <cellStyle name="Heading 1 1" xfId="28"/>
    <cellStyle name="Heading 2 2" xfId="29"/>
    <cellStyle name="Hyperlink 6" xfId="30"/>
    <cellStyle name="Neutral 9" xfId="31"/>
    <cellStyle name="Note 4" xfId="32"/>
    <cellStyle name="Status 7" xfId="33"/>
    <cellStyle name="Text 3" xfId="34"/>
    <cellStyle name="Warning 11" xfId="35"/>
    <cellStyle name="Обычный 12" xfId="36"/>
    <cellStyle name="Обычный 2" xfId="37"/>
    <cellStyle name="Обычный_Лист1" xfId="38"/>
  </cellStyles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148" colorId="64" zoomScale="90" zoomScaleNormal="90" zoomScalePageLayoutView="100" workbookViewId="0">
      <selection pane="topLeft" activeCell="C125" activeCellId="0" sqref="C125"/>
    </sheetView>
  </sheetViews>
  <sheetFormatPr defaultRowHeight="15.75" zeroHeight="false" outlineLevelRow="0" outlineLevelCol="0"/>
  <cols>
    <col collapsed="false" customWidth="true" hidden="false" outlineLevel="0" max="1" min="1" style="1" width="10.49"/>
    <col collapsed="false" customWidth="true" hidden="false" outlineLevel="0" max="2" min="2" style="2" width="9"/>
    <col collapsed="false" customWidth="true" hidden="false" outlineLevel="0" max="3" min="3" style="3" width="56.28"/>
    <col collapsed="false" customWidth="true" hidden="false" outlineLevel="0" max="4" min="4" style="3" width="13.7"/>
    <col collapsed="false" customWidth="true" hidden="false" outlineLevel="0" max="5" min="5" style="3" width="9.71"/>
    <col collapsed="false" customWidth="true" hidden="false" outlineLevel="0" max="6" min="6" style="3" width="9.42"/>
    <col collapsed="false" customWidth="true" hidden="false" outlineLevel="0" max="7" min="7" style="3" width="9.85"/>
    <col collapsed="false" customWidth="true" hidden="false" outlineLevel="0" max="8" min="8" style="3" width="11.86"/>
    <col collapsed="false" customWidth="true" hidden="false" outlineLevel="0" max="9" min="9" style="3" width="15.15"/>
    <col collapsed="false" customWidth="true" hidden="false" outlineLevel="0" max="1014" min="10" style="4" width="8.71"/>
    <col collapsed="false" customWidth="true" hidden="false" outlineLevel="0" max="1025" min="1015" style="4" width="11.57"/>
  </cols>
  <sheetData>
    <row r="1" customFormat="false" ht="39.75" hidden="false" customHeight="true" outlineLevel="0" collapsed="false">
      <c r="A1" s="5"/>
      <c r="B1" s="6"/>
      <c r="C1" s="6"/>
      <c r="D1" s="7"/>
      <c r="E1" s="5"/>
      <c r="F1" s="5"/>
      <c r="G1" s="5"/>
      <c r="H1" s="5"/>
      <c r="I1" s="5"/>
    </row>
    <row r="2" customFormat="false" ht="13.9" hidden="false" customHeight="true" outlineLevel="0" collapsed="false">
      <c r="A2" s="8"/>
      <c r="B2" s="6"/>
      <c r="C2" s="6"/>
      <c r="D2" s="9"/>
      <c r="E2" s="10" t="s">
        <v>0</v>
      </c>
      <c r="F2" s="10"/>
      <c r="G2" s="10"/>
      <c r="H2" s="10"/>
      <c r="I2" s="10"/>
    </row>
    <row r="3" customFormat="false" ht="34.7" hidden="false" customHeight="true" outlineLevel="0" collapsed="false">
      <c r="A3" s="8"/>
      <c r="B3" s="6"/>
      <c r="C3" s="6"/>
      <c r="D3" s="9"/>
      <c r="E3" s="11" t="s">
        <v>1</v>
      </c>
      <c r="F3" s="11"/>
      <c r="G3" s="11"/>
      <c r="H3" s="11"/>
      <c r="I3" s="11"/>
    </row>
    <row r="4" customFormat="false" ht="12.4" hidden="false" customHeight="true" outlineLevel="0" collapsed="false">
      <c r="A4" s="12"/>
      <c r="B4" s="12"/>
      <c r="C4" s="12"/>
      <c r="D4" s="12"/>
      <c r="E4" s="12"/>
      <c r="F4" s="12"/>
      <c r="G4" s="13"/>
      <c r="H4" s="13"/>
      <c r="I4" s="13"/>
    </row>
    <row r="5" customFormat="false" ht="36" hidden="false" customHeight="true" outlineLevel="0" collapsed="false">
      <c r="A5" s="14" t="s">
        <v>2</v>
      </c>
      <c r="B5" s="14"/>
      <c r="C5" s="14"/>
      <c r="D5" s="14"/>
      <c r="E5" s="14"/>
      <c r="F5" s="14"/>
      <c r="G5" s="14"/>
      <c r="H5" s="14"/>
      <c r="I5" s="14"/>
    </row>
    <row r="6" s="18" customFormat="true" ht="37.35" hidden="false" customHeight="true" outlineLevel="0" collapsed="false">
      <c r="A6" s="15" t="s">
        <v>3</v>
      </c>
      <c r="B6" s="16" t="s">
        <v>4</v>
      </c>
      <c r="C6" s="17" t="s">
        <v>5</v>
      </c>
      <c r="D6" s="16" t="s">
        <v>6</v>
      </c>
      <c r="E6" s="16" t="s">
        <v>7</v>
      </c>
      <c r="F6" s="16" t="s">
        <v>8</v>
      </c>
      <c r="G6" s="16" t="s">
        <v>9</v>
      </c>
      <c r="H6" s="16" t="s">
        <v>10</v>
      </c>
      <c r="I6" s="16" t="s">
        <v>11</v>
      </c>
      <c r="AMJ6" s="4"/>
    </row>
    <row r="7" customFormat="false" ht="18.6" hidden="false" customHeight="true" outlineLevel="0" collapsed="false">
      <c r="A7" s="15"/>
      <c r="B7" s="16"/>
      <c r="C7" s="17"/>
      <c r="D7" s="16"/>
      <c r="E7" s="16"/>
      <c r="F7" s="16"/>
      <c r="G7" s="16"/>
      <c r="H7" s="16"/>
      <c r="I7" s="16"/>
    </row>
    <row r="8" s="18" customFormat="true" ht="17.25" hidden="false" customHeight="true" outlineLevel="0" collapsed="false">
      <c r="A8" s="15" t="s">
        <v>12</v>
      </c>
      <c r="B8" s="16"/>
      <c r="C8" s="19" t="s">
        <v>13</v>
      </c>
      <c r="D8" s="20"/>
      <c r="E8" s="21"/>
      <c r="F8" s="21"/>
      <c r="G8" s="21"/>
      <c r="H8" s="21"/>
      <c r="I8" s="21"/>
      <c r="AMJ8" s="4"/>
    </row>
    <row r="9" s="18" customFormat="true" ht="20.45" hidden="false" customHeight="true" outlineLevel="0" collapsed="false">
      <c r="A9" s="15"/>
      <c r="B9" s="16" t="n">
        <v>174</v>
      </c>
      <c r="C9" s="22" t="s">
        <v>14</v>
      </c>
      <c r="D9" s="23" t="s">
        <v>15</v>
      </c>
      <c r="E9" s="24"/>
      <c r="F9" s="24" t="n">
        <v>4.02</v>
      </c>
      <c r="G9" s="24" t="n">
        <v>5.58</v>
      </c>
      <c r="H9" s="24" t="n">
        <v>32.01</v>
      </c>
      <c r="I9" s="25" t="n">
        <v>194.4</v>
      </c>
      <c r="AMJ9" s="4"/>
    </row>
    <row r="10" s="18" customFormat="true" ht="23.2" hidden="false" customHeight="true" outlineLevel="0" collapsed="false">
      <c r="A10" s="15"/>
      <c r="B10" s="16" t="n">
        <v>182</v>
      </c>
      <c r="C10" s="22" t="s">
        <v>16</v>
      </c>
      <c r="D10" s="26" t="s">
        <v>17</v>
      </c>
      <c r="E10" s="27"/>
      <c r="F10" s="24" t="n">
        <v>12.49</v>
      </c>
      <c r="G10" s="24" t="n">
        <v>9.99</v>
      </c>
      <c r="H10" s="24" t="n">
        <v>40.69</v>
      </c>
      <c r="I10" s="25" t="n">
        <v>298.65</v>
      </c>
      <c r="AMJ10" s="4"/>
    </row>
    <row r="11" s="18" customFormat="true" ht="22.9" hidden="false" customHeight="true" outlineLevel="0" collapsed="false">
      <c r="A11" s="15"/>
      <c r="B11" s="16" t="n">
        <v>350</v>
      </c>
      <c r="C11" s="22" t="s">
        <v>18</v>
      </c>
      <c r="D11" s="26" t="n">
        <v>180</v>
      </c>
      <c r="E11" s="27"/>
      <c r="F11" s="27" t="n">
        <v>0.18</v>
      </c>
      <c r="G11" s="27" t="n">
        <v>0.04</v>
      </c>
      <c r="H11" s="27" t="n">
        <v>10</v>
      </c>
      <c r="I11" s="25" t="n">
        <v>41.15</v>
      </c>
      <c r="AMJ11" s="4"/>
    </row>
    <row r="12" s="18" customFormat="true" ht="19.7" hidden="false" customHeight="true" outlineLevel="0" collapsed="false">
      <c r="A12" s="15"/>
      <c r="B12" s="16"/>
      <c r="C12" s="28" t="s">
        <v>19</v>
      </c>
      <c r="D12" s="29" t="n">
        <v>30</v>
      </c>
      <c r="E12" s="29"/>
      <c r="F12" s="30" t="n">
        <v>2.1</v>
      </c>
      <c r="G12" s="30" t="n">
        <v>0.23</v>
      </c>
      <c r="H12" s="30" t="n">
        <v>13.96</v>
      </c>
      <c r="I12" s="25" t="n">
        <f aca="false">(F12+H12)*4+G12*9</f>
        <v>66.31</v>
      </c>
      <c r="AMJ12" s="4"/>
    </row>
    <row r="13" s="18" customFormat="true" ht="15" hidden="false" customHeight="true" outlineLevel="0" collapsed="false">
      <c r="A13" s="15"/>
      <c r="B13" s="16" t="n">
        <v>338</v>
      </c>
      <c r="C13" s="22" t="s">
        <v>20</v>
      </c>
      <c r="D13" s="26" t="n">
        <v>100</v>
      </c>
      <c r="E13" s="27"/>
      <c r="F13" s="27" t="n">
        <v>0.48</v>
      </c>
      <c r="G13" s="27" t="n">
        <v>0.48</v>
      </c>
      <c r="H13" s="27" t="n">
        <v>11.76</v>
      </c>
      <c r="I13" s="25" t="n">
        <f aca="false">(F13+H13)*4+G13*9</f>
        <v>53.28</v>
      </c>
      <c r="AMJ13" s="4"/>
    </row>
    <row r="14" s="18" customFormat="true" ht="15" hidden="false" customHeight="true" outlineLevel="0" collapsed="false">
      <c r="A14" s="15"/>
      <c r="B14" s="19"/>
      <c r="C14" s="31" t="s">
        <v>21</v>
      </c>
      <c r="D14" s="32" t="n">
        <v>590</v>
      </c>
      <c r="E14" s="33"/>
      <c r="F14" s="33" t="n">
        <f aca="false">SUM(F9:F13)</f>
        <v>19.27</v>
      </c>
      <c r="G14" s="33" t="n">
        <f aca="false">SUM(G9:G13)</f>
        <v>16.32</v>
      </c>
      <c r="H14" s="33" t="n">
        <f aca="false">SUM(H9:H13)</f>
        <v>108.42</v>
      </c>
      <c r="I14" s="33" t="n">
        <f aca="false">SUM(I9:I13)</f>
        <v>653.79</v>
      </c>
      <c r="AMJ14" s="4"/>
    </row>
    <row r="15" s="18" customFormat="true" ht="18.6" hidden="false" customHeight="true" outlineLevel="0" collapsed="false">
      <c r="A15" s="15"/>
      <c r="B15" s="19"/>
      <c r="C15" s="34" t="s">
        <v>22</v>
      </c>
      <c r="D15" s="22"/>
      <c r="E15" s="27"/>
      <c r="F15" s="27"/>
      <c r="G15" s="27"/>
      <c r="H15" s="27"/>
      <c r="I15" s="25"/>
      <c r="AMJ15" s="4"/>
    </row>
    <row r="16" s="18" customFormat="true" ht="16.35" hidden="false" customHeight="true" outlineLevel="0" collapsed="false">
      <c r="A16" s="15"/>
      <c r="B16" s="16" t="n">
        <v>24</v>
      </c>
      <c r="C16" s="22" t="s">
        <v>23</v>
      </c>
      <c r="D16" s="26" t="n">
        <v>60</v>
      </c>
      <c r="E16" s="27"/>
      <c r="F16" s="27" t="n">
        <v>0.48</v>
      </c>
      <c r="G16" s="27" t="n">
        <v>3.07</v>
      </c>
      <c r="H16" s="27" t="n">
        <v>2.19</v>
      </c>
      <c r="I16" s="25" t="n">
        <f aca="false">(F16+H16)*4+G16*9</f>
        <v>38.31</v>
      </c>
      <c r="AMJ16" s="4"/>
    </row>
    <row r="17" s="18" customFormat="true" ht="20.1" hidden="false" customHeight="true" outlineLevel="0" collapsed="false">
      <c r="A17" s="15"/>
      <c r="B17" s="16" t="n">
        <v>82</v>
      </c>
      <c r="C17" s="35" t="s">
        <v>24</v>
      </c>
      <c r="D17" s="26" t="s">
        <v>25</v>
      </c>
      <c r="E17" s="27"/>
      <c r="F17" s="27" t="n">
        <v>1.54</v>
      </c>
      <c r="G17" s="27" t="n">
        <v>5.11</v>
      </c>
      <c r="H17" s="27" t="n">
        <v>10.13</v>
      </c>
      <c r="I17" s="25" t="n">
        <f aca="false">(F17+H17)*4+G17*9</f>
        <v>92.67</v>
      </c>
      <c r="AMJ17" s="4"/>
    </row>
    <row r="18" s="18" customFormat="true" ht="28.9" hidden="false" customHeight="true" outlineLevel="0" collapsed="false">
      <c r="A18" s="15"/>
      <c r="B18" s="16" t="s">
        <v>26</v>
      </c>
      <c r="C18" s="36" t="s">
        <v>27</v>
      </c>
      <c r="D18" s="37" t="s">
        <v>28</v>
      </c>
      <c r="E18" s="27"/>
      <c r="F18" s="38" t="n">
        <v>22.55</v>
      </c>
      <c r="G18" s="38" t="n">
        <v>16.83</v>
      </c>
      <c r="H18" s="39" t="n">
        <v>46.2</v>
      </c>
      <c r="I18" s="40" t="n">
        <v>427.02</v>
      </c>
      <c r="AMJ18" s="4"/>
    </row>
    <row r="19" s="18" customFormat="true" ht="18.75" hidden="false" customHeight="true" outlineLevel="0" collapsed="false">
      <c r="A19" s="15"/>
      <c r="B19" s="16" t="n">
        <v>342</v>
      </c>
      <c r="C19" s="22" t="s">
        <v>29</v>
      </c>
      <c r="D19" s="26" t="n">
        <v>180</v>
      </c>
      <c r="E19" s="27"/>
      <c r="F19" s="27" t="n">
        <v>0.14</v>
      </c>
      <c r="G19" s="27" t="n">
        <v>0.14</v>
      </c>
      <c r="H19" s="27" t="n">
        <v>13.51</v>
      </c>
      <c r="I19" s="25" t="n">
        <f aca="false">(F19+H19)*4+G19*9</f>
        <v>55.86</v>
      </c>
      <c r="AMJ19" s="4"/>
    </row>
    <row r="20" s="18" customFormat="true" ht="16.5" hidden="false" customHeight="true" outlineLevel="0" collapsed="false">
      <c r="A20" s="15"/>
      <c r="B20" s="16"/>
      <c r="C20" s="22" t="s">
        <v>19</v>
      </c>
      <c r="D20" s="29" t="n">
        <v>20</v>
      </c>
      <c r="E20" s="29"/>
      <c r="F20" s="30" t="n">
        <v>1.58</v>
      </c>
      <c r="G20" s="30" t="n">
        <v>0.2</v>
      </c>
      <c r="H20" s="30" t="n">
        <v>9.66</v>
      </c>
      <c r="I20" s="25" t="n">
        <f aca="false">(F20+H20)*4+G20*9</f>
        <v>46.76</v>
      </c>
      <c r="AMJ20" s="4"/>
    </row>
    <row r="21" s="18" customFormat="true" ht="16.5" hidden="false" customHeight="true" outlineLevel="0" collapsed="false">
      <c r="A21" s="15"/>
      <c r="B21" s="16"/>
      <c r="C21" s="22" t="s">
        <v>30</v>
      </c>
      <c r="D21" s="29" t="n">
        <v>40</v>
      </c>
      <c r="E21" s="29"/>
      <c r="F21" s="30" t="n">
        <v>2.64</v>
      </c>
      <c r="G21" s="30" t="n">
        <v>0.48</v>
      </c>
      <c r="H21" s="30" t="n">
        <v>15.86</v>
      </c>
      <c r="I21" s="25" t="n">
        <v>78.32</v>
      </c>
      <c r="AMJ21" s="4"/>
    </row>
    <row r="22" s="18" customFormat="true" ht="14.25" hidden="false" customHeight="true" outlineLevel="0" collapsed="false">
      <c r="A22" s="15"/>
      <c r="B22" s="19"/>
      <c r="C22" s="31" t="s">
        <v>31</v>
      </c>
      <c r="D22" s="32" t="n">
        <v>778</v>
      </c>
      <c r="E22" s="33"/>
      <c r="F22" s="33" t="n">
        <f aca="false">SUM(F16:F21)</f>
        <v>28.93</v>
      </c>
      <c r="G22" s="33" t="n">
        <f aca="false">SUM(G16:G21)</f>
        <v>25.83</v>
      </c>
      <c r="H22" s="33" t="n">
        <f aca="false">SUM(H16:H21)</f>
        <v>97.55</v>
      </c>
      <c r="I22" s="33" t="n">
        <f aca="false">SUM(I16:I21)</f>
        <v>738.94</v>
      </c>
      <c r="AMJ22" s="4"/>
    </row>
    <row r="23" s="18" customFormat="true" ht="18" hidden="false" customHeight="true" outlineLevel="0" collapsed="false">
      <c r="A23" s="15"/>
      <c r="B23" s="31"/>
      <c r="C23" s="31" t="s">
        <v>32</v>
      </c>
      <c r="D23" s="32" t="n">
        <f aca="false">D14+D22</f>
        <v>1368</v>
      </c>
      <c r="E23" s="33" t="n">
        <v>185</v>
      </c>
      <c r="F23" s="33" t="n">
        <f aca="false">F14+F22</f>
        <v>48.2</v>
      </c>
      <c r="G23" s="33" t="n">
        <f aca="false">G14+G22</f>
        <v>42.15</v>
      </c>
      <c r="H23" s="33" t="n">
        <f aca="false">H14+H22</f>
        <v>205.97</v>
      </c>
      <c r="I23" s="33" t="n">
        <f aca="false">I14+I22</f>
        <v>1392.73</v>
      </c>
      <c r="AMJ23" s="4"/>
    </row>
    <row r="24" s="18" customFormat="true" ht="15" hidden="false" customHeight="true" outlineLevel="0" collapsed="false">
      <c r="A24" s="15" t="s">
        <v>33</v>
      </c>
      <c r="B24" s="19"/>
      <c r="C24" s="19" t="s">
        <v>13</v>
      </c>
      <c r="D24" s="26"/>
      <c r="E24" s="27"/>
      <c r="F24" s="27"/>
      <c r="G24" s="27"/>
      <c r="H24" s="27"/>
      <c r="I24" s="25"/>
      <c r="AMJ24" s="4"/>
    </row>
    <row r="25" s="18" customFormat="true" ht="20.1" hidden="false" customHeight="true" outlineLevel="0" collapsed="false">
      <c r="A25" s="15"/>
      <c r="B25" s="16"/>
      <c r="C25" s="22" t="s">
        <v>34</v>
      </c>
      <c r="D25" s="23" t="n">
        <v>10</v>
      </c>
      <c r="E25" s="24"/>
      <c r="F25" s="24" t="n">
        <v>0.01</v>
      </c>
      <c r="G25" s="24" t="n">
        <v>3.87</v>
      </c>
      <c r="H25" s="24" t="n">
        <v>1.22</v>
      </c>
      <c r="I25" s="25" t="n">
        <v>41.5</v>
      </c>
      <c r="AMJ25" s="4"/>
    </row>
    <row r="26" s="41" customFormat="true" ht="22.9" hidden="false" customHeight="true" outlineLevel="0" collapsed="false">
      <c r="A26" s="15"/>
      <c r="B26" s="16" t="n">
        <v>202</v>
      </c>
      <c r="C26" s="22" t="s">
        <v>35</v>
      </c>
      <c r="D26" s="26" t="s">
        <v>36</v>
      </c>
      <c r="E26" s="27"/>
      <c r="F26" s="27" t="n">
        <v>12.61</v>
      </c>
      <c r="G26" s="27" t="n">
        <v>13.56</v>
      </c>
      <c r="H26" s="27" t="n">
        <v>29.67</v>
      </c>
      <c r="I26" s="25" t="n">
        <v>282.6</v>
      </c>
      <c r="AMD26" s="42"/>
      <c r="AME26" s="42"/>
      <c r="AMF26" s="42"/>
      <c r="AMG26" s="42"/>
      <c r="AMH26" s="42"/>
      <c r="AMI26" s="42"/>
      <c r="AMJ26" s="4"/>
    </row>
    <row r="27" s="18" customFormat="true" ht="16.5" hidden="false" customHeight="true" outlineLevel="0" collapsed="false">
      <c r="A27" s="15"/>
      <c r="B27" s="16" t="n">
        <v>376</v>
      </c>
      <c r="C27" s="22" t="s">
        <v>18</v>
      </c>
      <c r="D27" s="26" t="n">
        <v>180</v>
      </c>
      <c r="E27" s="27"/>
      <c r="F27" s="25" t="n">
        <v>0.05</v>
      </c>
      <c r="G27" s="25" t="n">
        <v>0.01</v>
      </c>
      <c r="H27" s="25" t="n">
        <v>10.16</v>
      </c>
      <c r="I27" s="25" t="n">
        <f aca="false">(F27+H27)*4+G27*9</f>
        <v>40.93</v>
      </c>
      <c r="AMJ27" s="4"/>
    </row>
    <row r="28" s="18" customFormat="true" ht="15" hidden="false" customHeight="true" outlineLevel="0" collapsed="false">
      <c r="A28" s="15"/>
      <c r="B28" s="16"/>
      <c r="C28" s="28" t="s">
        <v>19</v>
      </c>
      <c r="D28" s="29" t="n">
        <v>30</v>
      </c>
      <c r="E28" s="29"/>
      <c r="F28" s="30" t="n">
        <v>2.8</v>
      </c>
      <c r="G28" s="30" t="n">
        <v>0.31</v>
      </c>
      <c r="H28" s="30" t="n">
        <v>13.96</v>
      </c>
      <c r="I28" s="25" t="n">
        <f aca="false">(F28+H28)*4+G28*9</f>
        <v>69.83</v>
      </c>
      <c r="AMJ28" s="4"/>
    </row>
    <row r="29" s="18" customFormat="true" ht="15" hidden="false" customHeight="true" outlineLevel="0" collapsed="false">
      <c r="A29" s="15"/>
      <c r="B29" s="16" t="n">
        <v>338</v>
      </c>
      <c r="C29" s="22" t="s">
        <v>20</v>
      </c>
      <c r="D29" s="26" t="n">
        <v>100</v>
      </c>
      <c r="E29" s="27"/>
      <c r="F29" s="27" t="n">
        <v>0.4</v>
      </c>
      <c r="G29" s="27" t="n">
        <v>0.4</v>
      </c>
      <c r="H29" s="27" t="n">
        <v>9.8</v>
      </c>
      <c r="I29" s="25" t="n">
        <f aca="false">(F29+H29)*4+G29*9</f>
        <v>44.4</v>
      </c>
      <c r="AMJ29" s="4"/>
    </row>
    <row r="30" s="18" customFormat="true" ht="17.25" hidden="false" customHeight="true" outlineLevel="0" collapsed="false">
      <c r="A30" s="15"/>
      <c r="B30" s="16"/>
      <c r="C30" s="31" t="s">
        <v>21</v>
      </c>
      <c r="D30" s="32" t="n">
        <v>525</v>
      </c>
      <c r="E30" s="33"/>
      <c r="F30" s="33" t="n">
        <f aca="false">SUM(F25:F29)</f>
        <v>15.87</v>
      </c>
      <c r="G30" s="33" t="n">
        <f aca="false">SUM(G25:G29)</f>
        <v>18.15</v>
      </c>
      <c r="H30" s="33" t="n">
        <f aca="false">SUM(H25:H29)</f>
        <v>64.81</v>
      </c>
      <c r="I30" s="33" t="n">
        <f aca="false">SUM(I25:I29)</f>
        <v>479.26</v>
      </c>
      <c r="AMJ30" s="4"/>
    </row>
    <row r="31" s="18" customFormat="true" ht="15" hidden="false" customHeight="false" outlineLevel="0" collapsed="false">
      <c r="A31" s="15"/>
      <c r="B31" s="16"/>
      <c r="C31" s="19" t="s">
        <v>22</v>
      </c>
      <c r="D31" s="26"/>
      <c r="E31" s="27"/>
      <c r="F31" s="27"/>
      <c r="G31" s="27"/>
      <c r="H31" s="27"/>
      <c r="I31" s="25"/>
      <c r="AMJ31" s="4"/>
    </row>
    <row r="32" s="18" customFormat="true" ht="22.5" hidden="false" customHeight="true" outlineLevel="0" collapsed="false">
      <c r="A32" s="15"/>
      <c r="B32" s="16" t="n">
        <v>24</v>
      </c>
      <c r="C32" s="43" t="s">
        <v>37</v>
      </c>
      <c r="D32" s="44" t="n">
        <v>60</v>
      </c>
      <c r="E32" s="45"/>
      <c r="F32" s="46" t="n">
        <v>0.135</v>
      </c>
      <c r="G32" s="46" t="n">
        <v>3.06</v>
      </c>
      <c r="H32" s="46" t="n">
        <v>3.14</v>
      </c>
      <c r="I32" s="47" t="n">
        <f aca="false">H32*4+G32*9+F32*4</f>
        <v>40.64</v>
      </c>
      <c r="AMJ32" s="4"/>
    </row>
    <row r="33" s="18" customFormat="true" ht="25.9" hidden="false" customHeight="true" outlineLevel="0" collapsed="false">
      <c r="A33" s="15"/>
      <c r="B33" s="16" t="n">
        <v>102</v>
      </c>
      <c r="C33" s="22" t="s">
        <v>38</v>
      </c>
      <c r="D33" s="26" t="n">
        <v>200</v>
      </c>
      <c r="E33" s="27"/>
      <c r="F33" s="27" t="n">
        <v>4.2</v>
      </c>
      <c r="G33" s="27" t="n">
        <v>4.3</v>
      </c>
      <c r="H33" s="27" t="n">
        <v>15.2</v>
      </c>
      <c r="I33" s="25" t="n">
        <f aca="false">F33+H33*4+G33*9</f>
        <v>103.7</v>
      </c>
      <c r="AMJ33" s="4"/>
    </row>
    <row r="34" s="18" customFormat="true" ht="23.85" hidden="false" customHeight="true" outlineLevel="0" collapsed="false">
      <c r="A34" s="15"/>
      <c r="B34" s="16"/>
      <c r="C34" s="22" t="s">
        <v>39</v>
      </c>
      <c r="D34" s="26" t="n">
        <v>200</v>
      </c>
      <c r="E34" s="27"/>
      <c r="F34" s="27" t="n">
        <v>21.89</v>
      </c>
      <c r="G34" s="27" t="n">
        <v>19.92</v>
      </c>
      <c r="H34" s="27" t="n">
        <v>23.38</v>
      </c>
      <c r="I34" s="25" t="n">
        <v>360.46</v>
      </c>
      <c r="AMJ34" s="4"/>
    </row>
    <row r="35" s="18" customFormat="true" ht="18.75" hidden="false" customHeight="true" outlineLevel="0" collapsed="false">
      <c r="A35" s="15"/>
      <c r="B35" s="16" t="n">
        <v>342</v>
      </c>
      <c r="C35" s="22" t="s">
        <v>40</v>
      </c>
      <c r="D35" s="26" t="n">
        <v>180</v>
      </c>
      <c r="E35" s="27"/>
      <c r="F35" s="27" t="n">
        <v>0.14</v>
      </c>
      <c r="G35" s="27" t="n">
        <v>0.04</v>
      </c>
      <c r="H35" s="27" t="n">
        <v>13.88</v>
      </c>
      <c r="I35" s="25" t="n">
        <f aca="false">(F35+H35)*4+G35*9</f>
        <v>56.44</v>
      </c>
      <c r="AMJ35" s="4"/>
    </row>
    <row r="36" s="18" customFormat="true" ht="16.5" hidden="false" customHeight="true" outlineLevel="0" collapsed="false">
      <c r="A36" s="15"/>
      <c r="B36" s="16"/>
      <c r="C36" s="22" t="s">
        <v>19</v>
      </c>
      <c r="D36" s="29" t="n">
        <v>20</v>
      </c>
      <c r="E36" s="29"/>
      <c r="F36" s="30" t="n">
        <v>1.58</v>
      </c>
      <c r="G36" s="30" t="n">
        <v>0.2</v>
      </c>
      <c r="H36" s="30" t="n">
        <v>9.66</v>
      </c>
      <c r="I36" s="25" t="n">
        <f aca="false">(F36+H36)*4+G36*9</f>
        <v>46.76</v>
      </c>
      <c r="AMJ36" s="4"/>
    </row>
    <row r="37" s="18" customFormat="true" ht="16.5" hidden="false" customHeight="true" outlineLevel="0" collapsed="false">
      <c r="A37" s="15"/>
      <c r="B37" s="16"/>
      <c r="C37" s="22" t="s">
        <v>30</v>
      </c>
      <c r="D37" s="29" t="n">
        <v>40</v>
      </c>
      <c r="E37" s="29"/>
      <c r="F37" s="30" t="n">
        <v>2.64</v>
      </c>
      <c r="G37" s="30" t="n">
        <v>0.48</v>
      </c>
      <c r="H37" s="30" t="n">
        <v>15.86</v>
      </c>
      <c r="I37" s="25" t="n">
        <v>78.32</v>
      </c>
      <c r="AMJ37" s="4"/>
    </row>
    <row r="38" s="18" customFormat="true" ht="14.25" hidden="false" customHeight="true" outlineLevel="0" collapsed="false">
      <c r="A38" s="15"/>
      <c r="B38" s="16"/>
      <c r="C38" s="31" t="s">
        <v>41</v>
      </c>
      <c r="D38" s="17" t="n">
        <v>700</v>
      </c>
      <c r="E38" s="48"/>
      <c r="F38" s="48" t="n">
        <f aca="false">SUM(F32:F37)</f>
        <v>30.585</v>
      </c>
      <c r="G38" s="48" t="n">
        <f aca="false">SUM(G32:G37)</f>
        <v>28</v>
      </c>
      <c r="H38" s="48" t="n">
        <f aca="false">SUM(H32:H37)</f>
        <v>81.12</v>
      </c>
      <c r="I38" s="48" t="n">
        <f aca="false">SUM(I32:I37)</f>
        <v>686.32</v>
      </c>
      <c r="AMJ38" s="4"/>
    </row>
    <row r="39" s="18" customFormat="true" ht="18" hidden="false" customHeight="true" outlineLevel="0" collapsed="false">
      <c r="A39" s="15"/>
      <c r="B39" s="16"/>
      <c r="C39" s="31" t="s">
        <v>32</v>
      </c>
      <c r="D39" s="32" t="n">
        <f aca="false">D30+D38</f>
        <v>1225</v>
      </c>
      <c r="E39" s="33" t="n">
        <v>185</v>
      </c>
      <c r="F39" s="33" t="n">
        <f aca="false">F30+F38</f>
        <v>46.455</v>
      </c>
      <c r="G39" s="33" t="n">
        <f aca="false">G30+G38</f>
        <v>46.15</v>
      </c>
      <c r="H39" s="33" t="n">
        <f aca="false">H30+H38</f>
        <v>145.93</v>
      </c>
      <c r="I39" s="33" t="n">
        <f aca="false">I30+I38</f>
        <v>1165.58</v>
      </c>
      <c r="AMJ39" s="4"/>
    </row>
    <row r="40" s="18" customFormat="true" ht="15" hidden="false" customHeight="true" outlineLevel="0" collapsed="false">
      <c r="A40" s="15" t="s">
        <v>42</v>
      </c>
      <c r="B40" s="16"/>
      <c r="C40" s="19" t="s">
        <v>13</v>
      </c>
      <c r="D40" s="26"/>
      <c r="E40" s="27"/>
      <c r="F40" s="27"/>
      <c r="G40" s="27"/>
      <c r="H40" s="27"/>
      <c r="I40" s="25"/>
      <c r="AMJ40" s="4"/>
    </row>
    <row r="41" s="18" customFormat="true" ht="20.45" hidden="false" customHeight="true" outlineLevel="0" collapsed="false">
      <c r="A41" s="15"/>
      <c r="B41" s="16" t="n">
        <v>14</v>
      </c>
      <c r="C41" s="28" t="s">
        <v>43</v>
      </c>
      <c r="D41" s="29" t="n">
        <v>10</v>
      </c>
      <c r="E41" s="29"/>
      <c r="F41" s="25" t="n">
        <v>0.05</v>
      </c>
      <c r="G41" s="25" t="n">
        <v>7.25</v>
      </c>
      <c r="H41" s="25" t="n">
        <v>0.08</v>
      </c>
      <c r="I41" s="25" t="n">
        <f aca="false">(F41+H41)*4+G41*9</f>
        <v>65.77</v>
      </c>
      <c r="AMJ41" s="4"/>
    </row>
    <row r="42" s="18" customFormat="true" ht="20.45" hidden="false" customHeight="true" outlineLevel="0" collapsed="false">
      <c r="A42" s="15"/>
      <c r="B42" s="49" t="n">
        <v>174</v>
      </c>
      <c r="C42" s="50" t="s">
        <v>44</v>
      </c>
      <c r="D42" s="51" t="s">
        <v>15</v>
      </c>
      <c r="E42" s="52"/>
      <c r="F42" s="52" t="n">
        <v>6.52</v>
      </c>
      <c r="G42" s="52" t="n">
        <v>6.52</v>
      </c>
      <c r="H42" s="52" t="n">
        <v>29.5</v>
      </c>
      <c r="I42" s="25" t="n">
        <v>202.01</v>
      </c>
      <c r="AMJ42" s="4"/>
    </row>
    <row r="43" s="53" customFormat="true" ht="16.7" hidden="false" customHeight="true" outlineLevel="0" collapsed="false">
      <c r="A43" s="15"/>
      <c r="B43" s="16" t="n">
        <v>377</v>
      </c>
      <c r="C43" s="22" t="s">
        <v>45</v>
      </c>
      <c r="D43" s="26" t="n">
        <v>180</v>
      </c>
      <c r="E43" s="27"/>
      <c r="F43" s="27" t="n">
        <v>5.98</v>
      </c>
      <c r="G43" s="27" t="n">
        <v>4.25</v>
      </c>
      <c r="H43" s="27" t="n">
        <v>24.11</v>
      </c>
      <c r="I43" s="25" t="n">
        <v>156.63</v>
      </c>
      <c r="AMA43" s="18"/>
      <c r="AMB43" s="18"/>
      <c r="AMC43" s="18"/>
      <c r="AMJ43" s="4"/>
    </row>
    <row r="44" s="18" customFormat="true" ht="19.35" hidden="false" customHeight="true" outlineLevel="0" collapsed="false">
      <c r="A44" s="15"/>
      <c r="B44" s="16"/>
      <c r="C44" s="28" t="s">
        <v>19</v>
      </c>
      <c r="D44" s="29" t="n">
        <v>30</v>
      </c>
      <c r="E44" s="29"/>
      <c r="F44" s="30" t="n">
        <v>2.1</v>
      </c>
      <c r="G44" s="30" t="n">
        <v>0.23</v>
      </c>
      <c r="H44" s="30" t="n">
        <v>13.96</v>
      </c>
      <c r="I44" s="25" t="n">
        <f aca="false">(F44+H44)*4+G44*9</f>
        <v>66.31</v>
      </c>
      <c r="AMJ44" s="4"/>
    </row>
    <row r="45" s="18" customFormat="true" ht="15" hidden="false" customHeight="true" outlineLevel="0" collapsed="false">
      <c r="A45" s="15"/>
      <c r="B45" s="16" t="n">
        <v>338</v>
      </c>
      <c r="C45" s="22" t="s">
        <v>20</v>
      </c>
      <c r="D45" s="26" t="n">
        <v>100</v>
      </c>
      <c r="E45" s="27"/>
      <c r="F45" s="27" t="n">
        <v>0.4</v>
      </c>
      <c r="G45" s="27" t="n">
        <v>0.4</v>
      </c>
      <c r="H45" s="27" t="n">
        <v>9.8</v>
      </c>
      <c r="I45" s="25" t="n">
        <f aca="false">(F45+H45)*4+G45*9</f>
        <v>44.4</v>
      </c>
      <c r="AMJ45" s="4"/>
    </row>
    <row r="46" s="18" customFormat="true" ht="15.75" hidden="false" customHeight="false" outlineLevel="0" collapsed="false">
      <c r="A46" s="15"/>
      <c r="B46" s="19"/>
      <c r="C46" s="31" t="s">
        <v>21</v>
      </c>
      <c r="D46" s="32" t="n">
        <v>500</v>
      </c>
      <c r="E46" s="33"/>
      <c r="F46" s="33" t="n">
        <f aca="false">SUM(F41:F45)</f>
        <v>15.05</v>
      </c>
      <c r="G46" s="33" t="n">
        <f aca="false">SUM(G41:G45)</f>
        <v>18.65</v>
      </c>
      <c r="H46" s="33" t="n">
        <f aca="false">SUM(H41:H45)</f>
        <v>77.45</v>
      </c>
      <c r="I46" s="33" t="n">
        <f aca="false">SUM(I41:I45)</f>
        <v>535.12</v>
      </c>
      <c r="AMJ46" s="4"/>
    </row>
    <row r="47" s="18" customFormat="true" ht="15.75" hidden="false" customHeight="false" outlineLevel="0" collapsed="false">
      <c r="A47" s="15"/>
      <c r="B47" s="19"/>
      <c r="C47" s="19" t="s">
        <v>22</v>
      </c>
      <c r="D47" s="26"/>
      <c r="E47" s="27"/>
      <c r="F47" s="27"/>
      <c r="G47" s="27"/>
      <c r="H47" s="27"/>
      <c r="I47" s="25"/>
      <c r="AMJ47" s="4"/>
    </row>
    <row r="48" s="18" customFormat="true" ht="15" hidden="false" customHeight="false" outlineLevel="0" collapsed="false">
      <c r="A48" s="15"/>
      <c r="B48" s="44"/>
      <c r="C48" s="22" t="s">
        <v>46</v>
      </c>
      <c r="D48" s="26" t="n">
        <v>60</v>
      </c>
      <c r="E48" s="27"/>
      <c r="F48" s="54" t="n">
        <v>0.95</v>
      </c>
      <c r="G48" s="54" t="n">
        <v>3.64</v>
      </c>
      <c r="H48" s="54" t="n">
        <v>2.86</v>
      </c>
      <c r="I48" s="55" t="n">
        <f aca="false">(F48+H48)*4+G48*9</f>
        <v>48</v>
      </c>
      <c r="AMJ48" s="4"/>
    </row>
    <row r="49" s="18" customFormat="true" ht="15.75" hidden="false" customHeight="false" outlineLevel="0" collapsed="false">
      <c r="A49" s="15"/>
      <c r="B49" s="16" t="n">
        <v>102</v>
      </c>
      <c r="C49" s="22" t="s">
        <v>47</v>
      </c>
      <c r="D49" s="23" t="n">
        <v>60</v>
      </c>
      <c r="E49" s="24"/>
      <c r="F49" s="24" t="n">
        <v>5.72</v>
      </c>
      <c r="G49" s="24" t="n">
        <v>10.66</v>
      </c>
      <c r="H49" s="24" t="n">
        <v>3.1</v>
      </c>
      <c r="I49" s="25" t="n">
        <v>131.32</v>
      </c>
      <c r="AMJ49" s="4"/>
    </row>
    <row r="50" s="18" customFormat="true" ht="15.75" hidden="false" customHeight="false" outlineLevel="0" collapsed="false">
      <c r="A50" s="15"/>
      <c r="B50" s="16" t="s">
        <v>48</v>
      </c>
      <c r="C50" s="22" t="s">
        <v>49</v>
      </c>
      <c r="D50" s="26" t="s">
        <v>28</v>
      </c>
      <c r="E50" s="27"/>
      <c r="F50" s="27" t="n">
        <v>16.54</v>
      </c>
      <c r="G50" s="27" t="n">
        <v>18.4</v>
      </c>
      <c r="H50" s="27" t="n">
        <v>35.03</v>
      </c>
      <c r="I50" s="25" t="n">
        <f aca="false">(F50+H50)*4+G50*9</f>
        <v>371.88</v>
      </c>
      <c r="AMJ50" s="4"/>
    </row>
    <row r="51" s="18" customFormat="true" ht="21.75" hidden="false" customHeight="true" outlineLevel="0" collapsed="false">
      <c r="A51" s="15"/>
      <c r="B51" s="16" t="n">
        <v>342</v>
      </c>
      <c r="C51" s="22" t="s">
        <v>50</v>
      </c>
      <c r="D51" s="26" t="n">
        <v>180</v>
      </c>
      <c r="E51" s="27"/>
      <c r="F51" s="27" t="n">
        <v>0.14</v>
      </c>
      <c r="G51" s="27" t="n">
        <v>0.14</v>
      </c>
      <c r="H51" s="27" t="n">
        <v>13.51</v>
      </c>
      <c r="I51" s="25" t="n">
        <f aca="false">(F51+H51)*4+G51*9</f>
        <v>55.86</v>
      </c>
      <c r="AMJ51" s="4"/>
    </row>
    <row r="52" s="18" customFormat="true" ht="15.75" hidden="false" customHeight="true" outlineLevel="0" collapsed="false">
      <c r="A52" s="15"/>
      <c r="B52" s="16"/>
      <c r="C52" s="22" t="s">
        <v>19</v>
      </c>
      <c r="D52" s="29" t="n">
        <v>20</v>
      </c>
      <c r="E52" s="29"/>
      <c r="F52" s="30" t="n">
        <v>1.58</v>
      </c>
      <c r="G52" s="30" t="n">
        <v>0.2</v>
      </c>
      <c r="H52" s="30" t="n">
        <v>9.66</v>
      </c>
      <c r="I52" s="25" t="n">
        <f aca="false">(F52+H52)*4+G52*9</f>
        <v>46.76</v>
      </c>
      <c r="AMJ52" s="4"/>
    </row>
    <row r="53" s="18" customFormat="true" ht="16.5" hidden="false" customHeight="true" outlineLevel="0" collapsed="false">
      <c r="A53" s="15"/>
      <c r="B53" s="16"/>
      <c r="C53" s="22" t="s">
        <v>30</v>
      </c>
      <c r="D53" s="29" t="n">
        <v>40</v>
      </c>
      <c r="E53" s="29"/>
      <c r="F53" s="30" t="n">
        <v>2.64</v>
      </c>
      <c r="G53" s="30" t="n">
        <v>0.48</v>
      </c>
      <c r="H53" s="30" t="n">
        <v>15.86</v>
      </c>
      <c r="I53" s="25" t="n">
        <v>78.32</v>
      </c>
      <c r="AMJ53" s="4"/>
    </row>
    <row r="54" s="18" customFormat="true" ht="16.5" hidden="false" customHeight="true" outlineLevel="0" collapsed="false">
      <c r="A54" s="15"/>
      <c r="B54" s="16"/>
      <c r="C54" s="22" t="s">
        <v>51</v>
      </c>
      <c r="D54" s="26" t="n">
        <v>90</v>
      </c>
      <c r="E54" s="27"/>
      <c r="F54" s="27" t="n">
        <v>3.9</v>
      </c>
      <c r="G54" s="27" t="n">
        <v>15</v>
      </c>
      <c r="H54" s="27" t="n">
        <v>19.9</v>
      </c>
      <c r="I54" s="25" t="n">
        <f aca="false">(F54+H54)*4+G54*9</f>
        <v>230.2</v>
      </c>
      <c r="AMJ54" s="4"/>
    </row>
    <row r="55" s="18" customFormat="true" ht="15.75" hidden="false" customHeight="false" outlineLevel="0" collapsed="false">
      <c r="A55" s="15"/>
      <c r="B55" s="19"/>
      <c r="C55" s="31" t="s">
        <v>21</v>
      </c>
      <c r="D55" s="32" t="n">
        <v>635</v>
      </c>
      <c r="E55" s="33"/>
      <c r="F55" s="33" t="n">
        <f aca="false">SUM(F48:F54)</f>
        <v>31.47</v>
      </c>
      <c r="G55" s="33" t="n">
        <f aca="false">SUM(G48:G54)</f>
        <v>48.52</v>
      </c>
      <c r="H55" s="33" t="n">
        <f aca="false">SUM(H48:H54)</f>
        <v>99.92</v>
      </c>
      <c r="I55" s="33" t="n">
        <f aca="false">SUM(I48:I54)</f>
        <v>962.34</v>
      </c>
      <c r="AMJ55" s="4"/>
    </row>
    <row r="56" s="18" customFormat="true" ht="17.25" hidden="false" customHeight="true" outlineLevel="0" collapsed="false">
      <c r="A56" s="15"/>
      <c r="B56" s="19"/>
      <c r="C56" s="31" t="s">
        <v>32</v>
      </c>
      <c r="D56" s="32" t="n">
        <f aca="false">D46+D55</f>
        <v>1135</v>
      </c>
      <c r="E56" s="33" t="n">
        <v>185</v>
      </c>
      <c r="F56" s="33" t="n">
        <f aca="false">F46+F55+F55</f>
        <v>77.99</v>
      </c>
      <c r="G56" s="33" t="n">
        <f aca="false">G46+G55+G55</f>
        <v>115.69</v>
      </c>
      <c r="H56" s="33" t="n">
        <f aca="false">H46+H55+H55</f>
        <v>277.29</v>
      </c>
      <c r="I56" s="33" t="n">
        <f aca="false">I46+I55+I55</f>
        <v>2459.8</v>
      </c>
      <c r="AMJ56" s="4"/>
    </row>
    <row r="57" s="18" customFormat="true" ht="15.75" hidden="false" customHeight="false" outlineLevel="0" collapsed="false">
      <c r="A57" s="15"/>
      <c r="B57" s="19"/>
      <c r="C57" s="19" t="s">
        <v>13</v>
      </c>
      <c r="D57" s="20"/>
      <c r="E57" s="21"/>
      <c r="F57" s="21"/>
      <c r="G57" s="21"/>
      <c r="H57" s="21" t="s">
        <v>52</v>
      </c>
      <c r="I57" s="25"/>
      <c r="AMJ57" s="4"/>
    </row>
    <row r="58" s="18" customFormat="true" ht="18.75" hidden="false" customHeight="true" outlineLevel="0" collapsed="false">
      <c r="A58" s="15" t="s">
        <v>53</v>
      </c>
      <c r="B58" s="16" t="n">
        <v>16</v>
      </c>
      <c r="C58" s="22" t="s">
        <v>54</v>
      </c>
      <c r="D58" s="23" t="n">
        <v>15</v>
      </c>
      <c r="E58" s="24"/>
      <c r="F58" s="24" t="n">
        <v>3.39</v>
      </c>
      <c r="G58" s="24" t="n">
        <v>3.13</v>
      </c>
      <c r="H58" s="24" t="n">
        <v>0</v>
      </c>
      <c r="I58" s="25" t="n">
        <f aca="false">(F58+H58)*4+G58*9</f>
        <v>41.73</v>
      </c>
      <c r="AMJ58" s="4"/>
    </row>
    <row r="59" s="18" customFormat="true" ht="20.45" hidden="false" customHeight="true" outlineLevel="0" collapsed="false">
      <c r="A59" s="15"/>
      <c r="B59" s="56"/>
      <c r="C59" s="57" t="s">
        <v>55</v>
      </c>
      <c r="D59" s="58" t="s">
        <v>56</v>
      </c>
      <c r="E59" s="59"/>
      <c r="F59" s="52" t="n">
        <v>6.42</v>
      </c>
      <c r="G59" s="52" t="n">
        <v>4.08</v>
      </c>
      <c r="H59" s="52" t="n">
        <v>44.22</v>
      </c>
      <c r="I59" s="25" t="n">
        <v>211.23</v>
      </c>
      <c r="AMJ59" s="4"/>
    </row>
    <row r="60" s="18" customFormat="true" ht="20.45" hidden="false" customHeight="true" outlineLevel="0" collapsed="false">
      <c r="A60" s="15"/>
      <c r="B60" s="16" t="n">
        <v>350</v>
      </c>
      <c r="C60" s="22" t="s">
        <v>18</v>
      </c>
      <c r="D60" s="26" t="n">
        <v>180</v>
      </c>
      <c r="E60" s="27"/>
      <c r="F60" s="27" t="n">
        <v>0.18</v>
      </c>
      <c r="G60" s="27" t="n">
        <v>0.04</v>
      </c>
      <c r="H60" s="27" t="n">
        <v>10</v>
      </c>
      <c r="I60" s="25" t="n">
        <v>41.15</v>
      </c>
      <c r="AMJ60" s="4"/>
    </row>
    <row r="61" s="18" customFormat="true" ht="19.35" hidden="false" customHeight="true" outlineLevel="0" collapsed="false">
      <c r="A61" s="15"/>
      <c r="B61" s="16"/>
      <c r="C61" s="28" t="s">
        <v>19</v>
      </c>
      <c r="D61" s="29" t="n">
        <v>30</v>
      </c>
      <c r="E61" s="29"/>
      <c r="F61" s="30" t="n">
        <v>2.1</v>
      </c>
      <c r="G61" s="30" t="n">
        <v>0.23</v>
      </c>
      <c r="H61" s="30" t="n">
        <v>13.96</v>
      </c>
      <c r="I61" s="25" t="n">
        <f aca="false">(F61+H61)*4+G61*9</f>
        <v>66.31</v>
      </c>
      <c r="AMJ61" s="4"/>
    </row>
    <row r="62" s="18" customFormat="true" ht="19.35" hidden="false" customHeight="true" outlineLevel="0" collapsed="false">
      <c r="A62" s="15"/>
      <c r="B62" s="16" t="n">
        <v>421</v>
      </c>
      <c r="C62" s="22" t="s">
        <v>57</v>
      </c>
      <c r="D62" s="26" t="n">
        <v>100</v>
      </c>
      <c r="E62" s="27"/>
      <c r="F62" s="60" t="n">
        <v>7.63</v>
      </c>
      <c r="G62" s="60" t="n">
        <v>8.16</v>
      </c>
      <c r="H62" s="60" t="n">
        <v>31.26</v>
      </c>
      <c r="I62" s="60" t="n">
        <v>232.42</v>
      </c>
      <c r="AMJ62" s="4"/>
    </row>
    <row r="63" s="18" customFormat="true" ht="24.75" hidden="false" customHeight="true" outlineLevel="0" collapsed="false">
      <c r="A63" s="15"/>
      <c r="B63" s="16"/>
      <c r="C63" s="31" t="s">
        <v>58</v>
      </c>
      <c r="D63" s="61" t="n">
        <v>515</v>
      </c>
      <c r="E63" s="62"/>
      <c r="F63" s="63" t="n">
        <f aca="false">SUM(F58:F62)</f>
        <v>19.72</v>
      </c>
      <c r="G63" s="63" t="n">
        <f aca="false">SUM(G58:G62)</f>
        <v>15.64</v>
      </c>
      <c r="H63" s="63" t="n">
        <f aca="false">SUM(H58:H62)</f>
        <v>99.44</v>
      </c>
      <c r="I63" s="63" t="n">
        <f aca="false">SUM(I58:I62)</f>
        <v>592.84</v>
      </c>
      <c r="AMJ63" s="4"/>
    </row>
    <row r="64" s="18" customFormat="true" ht="15" hidden="false" customHeight="false" outlineLevel="0" collapsed="false">
      <c r="A64" s="15"/>
      <c r="B64" s="16"/>
      <c r="C64" s="34" t="s">
        <v>22</v>
      </c>
      <c r="D64" s="26"/>
      <c r="E64" s="27"/>
      <c r="F64" s="27"/>
      <c r="G64" s="27"/>
      <c r="H64" s="27"/>
      <c r="I64" s="25"/>
      <c r="AMJ64" s="4"/>
    </row>
    <row r="65" s="18" customFormat="true" ht="16.5" hidden="false" customHeight="true" outlineLevel="0" collapsed="false">
      <c r="A65" s="15"/>
      <c r="B65" s="16" t="n">
        <v>49</v>
      </c>
      <c r="C65" s="22" t="s">
        <v>59</v>
      </c>
      <c r="D65" s="26" t="n">
        <v>60</v>
      </c>
      <c r="E65" s="27"/>
      <c r="F65" s="27" t="n">
        <v>1.28</v>
      </c>
      <c r="G65" s="27" t="n">
        <v>10.13</v>
      </c>
      <c r="H65" s="27" t="n">
        <v>6.79</v>
      </c>
      <c r="I65" s="25" t="n">
        <v>123.47</v>
      </c>
      <c r="AMJ65" s="4"/>
    </row>
    <row r="66" s="18" customFormat="true" ht="18" hidden="false" customHeight="true" outlineLevel="0" collapsed="false">
      <c r="A66" s="15"/>
      <c r="B66" s="16" t="n">
        <v>103</v>
      </c>
      <c r="C66" s="22" t="s">
        <v>60</v>
      </c>
      <c r="D66" s="29" t="n">
        <v>200</v>
      </c>
      <c r="E66" s="29"/>
      <c r="F66" s="30" t="n">
        <v>2.56</v>
      </c>
      <c r="G66" s="30" t="n">
        <v>3.22</v>
      </c>
      <c r="H66" s="30" t="n">
        <v>16.3</v>
      </c>
      <c r="I66" s="25" t="n">
        <f aca="false">(F66+H66)*4+G66*9</f>
        <v>104.42</v>
      </c>
      <c r="AMJ66" s="4"/>
    </row>
    <row r="67" s="18" customFormat="true" ht="22.35" hidden="false" customHeight="true" outlineLevel="0" collapsed="false">
      <c r="A67" s="15"/>
      <c r="B67" s="16" t="n">
        <v>294</v>
      </c>
      <c r="C67" s="22" t="s">
        <v>61</v>
      </c>
      <c r="D67" s="26" t="s">
        <v>62</v>
      </c>
      <c r="E67" s="27"/>
      <c r="F67" s="27" t="n">
        <v>15.58</v>
      </c>
      <c r="G67" s="27" t="n">
        <v>8.79</v>
      </c>
      <c r="H67" s="27" t="n">
        <v>16.1</v>
      </c>
      <c r="I67" s="25" t="n">
        <v>206</v>
      </c>
      <c r="AMJ67" s="4"/>
    </row>
    <row r="68" s="18" customFormat="true" ht="21.75" hidden="false" customHeight="true" outlineLevel="0" collapsed="false">
      <c r="A68" s="15"/>
      <c r="B68" s="16" t="n">
        <v>342</v>
      </c>
      <c r="C68" s="22" t="s">
        <v>40</v>
      </c>
      <c r="D68" s="26" t="n">
        <v>180</v>
      </c>
      <c r="E68" s="27"/>
      <c r="F68" s="27" t="n">
        <v>0.14</v>
      </c>
      <c r="G68" s="27" t="n">
        <v>0.04</v>
      </c>
      <c r="H68" s="27" t="n">
        <v>13.88</v>
      </c>
      <c r="I68" s="25" t="n">
        <f aca="false">(F68+H68)*4+G68*9</f>
        <v>56.44</v>
      </c>
      <c r="AMJ68" s="4"/>
    </row>
    <row r="69" s="18" customFormat="true" ht="18" hidden="false" customHeight="true" outlineLevel="0" collapsed="false">
      <c r="A69" s="15"/>
      <c r="B69" s="16"/>
      <c r="C69" s="22" t="s">
        <v>19</v>
      </c>
      <c r="D69" s="29" t="n">
        <v>20</v>
      </c>
      <c r="E69" s="29"/>
      <c r="F69" s="30" t="n">
        <v>1.58</v>
      </c>
      <c r="G69" s="30" t="n">
        <v>0.2</v>
      </c>
      <c r="H69" s="30" t="n">
        <v>9.66</v>
      </c>
      <c r="I69" s="25" t="n">
        <f aca="false">(F69+H69)*4+G69*9</f>
        <v>46.76</v>
      </c>
      <c r="AMJ69" s="4"/>
    </row>
    <row r="70" s="18" customFormat="true" ht="16.5" hidden="false" customHeight="true" outlineLevel="0" collapsed="false">
      <c r="A70" s="15"/>
      <c r="B70" s="16"/>
      <c r="C70" s="22" t="s">
        <v>30</v>
      </c>
      <c r="D70" s="29" t="n">
        <v>40</v>
      </c>
      <c r="E70" s="29"/>
      <c r="F70" s="30" t="n">
        <v>2.64</v>
      </c>
      <c r="G70" s="30" t="n">
        <v>0.48</v>
      </c>
      <c r="H70" s="30" t="n">
        <v>15.86</v>
      </c>
      <c r="I70" s="25" t="n">
        <v>78.32</v>
      </c>
      <c r="AMJ70" s="4"/>
    </row>
    <row r="71" s="18" customFormat="true" ht="15" hidden="false" customHeight="false" outlineLevel="0" collapsed="false">
      <c r="A71" s="15"/>
      <c r="B71" s="16"/>
      <c r="C71" s="31" t="s">
        <v>31</v>
      </c>
      <c r="D71" s="32" t="n">
        <v>800</v>
      </c>
      <c r="E71" s="33"/>
      <c r="F71" s="33" t="n">
        <f aca="false">SUM(F65:F70)</f>
        <v>23.78</v>
      </c>
      <c r="G71" s="33" t="n">
        <f aca="false">SUM(G65:G70)</f>
        <v>22.86</v>
      </c>
      <c r="H71" s="33" t="n">
        <f aca="false">SUM(H65:H70)</f>
        <v>78.59</v>
      </c>
      <c r="I71" s="33" t="n">
        <f aca="false">SUM(I65:I70)</f>
        <v>615.41</v>
      </c>
      <c r="AMJ71" s="4"/>
    </row>
    <row r="72" s="18" customFormat="true" ht="15" hidden="false" customHeight="false" outlineLevel="0" collapsed="false">
      <c r="A72" s="15"/>
      <c r="B72" s="16"/>
      <c r="C72" s="31" t="s">
        <v>32</v>
      </c>
      <c r="D72" s="32" t="n">
        <f aca="false">D63+D71</f>
        <v>1315</v>
      </c>
      <c r="E72" s="33" t="n">
        <v>185</v>
      </c>
      <c r="F72" s="33" t="n">
        <f aca="false">F63+F71</f>
        <v>43.5</v>
      </c>
      <c r="G72" s="33" t="n">
        <f aca="false">G63+G71</f>
        <v>38.5</v>
      </c>
      <c r="H72" s="33" t="n">
        <f aca="false">H63+H71</f>
        <v>178.03</v>
      </c>
      <c r="I72" s="33" t="n">
        <f aca="false">I63+I71</f>
        <v>1208.25</v>
      </c>
      <c r="AMJ72" s="4"/>
    </row>
    <row r="73" s="18" customFormat="true" ht="15.75" hidden="false" customHeight="false" outlineLevel="0" collapsed="false">
      <c r="A73" s="15"/>
      <c r="B73" s="16"/>
      <c r="C73" s="19" t="s">
        <v>13</v>
      </c>
      <c r="D73" s="20"/>
      <c r="E73" s="21"/>
      <c r="F73" s="21"/>
      <c r="G73" s="21"/>
      <c r="H73" s="21"/>
      <c r="I73" s="25"/>
      <c r="AMJ73" s="4"/>
    </row>
    <row r="74" s="18" customFormat="true" ht="15" hidden="false" customHeight="true" outlineLevel="0" collapsed="false">
      <c r="A74" s="15" t="s">
        <v>63</v>
      </c>
      <c r="B74" s="16" t="n">
        <v>15</v>
      </c>
      <c r="C74" s="36" t="s">
        <v>64</v>
      </c>
      <c r="D74" s="64" t="n">
        <v>18</v>
      </c>
      <c r="E74" s="29"/>
      <c r="F74" s="40" t="n">
        <v>1.8</v>
      </c>
      <c r="G74" s="40" t="n">
        <v>5.3</v>
      </c>
      <c r="H74" s="40" t="n">
        <v>0.9</v>
      </c>
      <c r="I74" s="40" t="n">
        <v>52.9</v>
      </c>
      <c r="AMJ74" s="4"/>
    </row>
    <row r="75" s="18" customFormat="true" ht="26.5" hidden="false" customHeight="true" outlineLevel="0" collapsed="false">
      <c r="A75" s="15"/>
      <c r="B75" s="65" t="n">
        <v>175</v>
      </c>
      <c r="C75" s="66" t="s">
        <v>65</v>
      </c>
      <c r="D75" s="67" t="s">
        <v>25</v>
      </c>
      <c r="E75" s="2"/>
      <c r="F75" s="68" t="n">
        <v>5.44</v>
      </c>
      <c r="G75" s="68" t="n">
        <v>4.97</v>
      </c>
      <c r="H75" s="68" t="n">
        <v>27.98</v>
      </c>
      <c r="I75" s="68" t="n">
        <v>165.47</v>
      </c>
      <c r="AMJ75" s="4"/>
    </row>
    <row r="76" s="18" customFormat="true" ht="20.1" hidden="false" customHeight="true" outlineLevel="0" collapsed="false">
      <c r="A76" s="15"/>
      <c r="B76" s="16" t="n">
        <v>377</v>
      </c>
      <c r="C76" s="22" t="s">
        <v>45</v>
      </c>
      <c r="D76" s="26" t="n">
        <v>180</v>
      </c>
      <c r="E76" s="27"/>
      <c r="F76" s="27" t="n">
        <v>5.48</v>
      </c>
      <c r="G76" s="27" t="n">
        <v>4.25</v>
      </c>
      <c r="H76" s="27" t="n">
        <v>24.11</v>
      </c>
      <c r="I76" s="25" t="n">
        <v>156.63</v>
      </c>
      <c r="AMD76" s="4"/>
      <c r="AME76" s="4"/>
      <c r="AMF76" s="4"/>
      <c r="AMG76" s="4"/>
      <c r="AMH76" s="4"/>
      <c r="AMI76" s="4"/>
      <c r="AMJ76" s="4"/>
    </row>
    <row r="77" s="53" customFormat="true" ht="16.7" hidden="false" customHeight="true" outlineLevel="0" collapsed="false">
      <c r="A77" s="15"/>
      <c r="B77" s="16"/>
      <c r="C77" s="28" t="s">
        <v>19</v>
      </c>
      <c r="D77" s="29" t="n">
        <v>30</v>
      </c>
      <c r="E77" s="29"/>
      <c r="F77" s="30" t="n">
        <v>2.1</v>
      </c>
      <c r="G77" s="30" t="n">
        <v>0.23</v>
      </c>
      <c r="H77" s="30" t="n">
        <v>13.96</v>
      </c>
      <c r="I77" s="25" t="n">
        <f aca="false">(F77+H77)*4+G77*9</f>
        <v>66.31</v>
      </c>
      <c r="AMA77" s="18"/>
      <c r="AMB77" s="18"/>
      <c r="AMC77" s="18"/>
      <c r="AMJ77" s="4"/>
    </row>
    <row r="78" s="18" customFormat="true" ht="15" hidden="false" customHeight="true" outlineLevel="0" collapsed="false">
      <c r="A78" s="15"/>
      <c r="B78" s="16" t="n">
        <v>338</v>
      </c>
      <c r="C78" s="22" t="s">
        <v>20</v>
      </c>
      <c r="D78" s="26" t="n">
        <v>100</v>
      </c>
      <c r="E78" s="27"/>
      <c r="F78" s="27" t="n">
        <v>0.4</v>
      </c>
      <c r="G78" s="27" t="n">
        <v>0.4</v>
      </c>
      <c r="H78" s="27" t="n">
        <v>9.8</v>
      </c>
      <c r="I78" s="25" t="n">
        <f aca="false">(F78+H78)*4+G78*9</f>
        <v>44.4</v>
      </c>
      <c r="AMJ78" s="4"/>
    </row>
    <row r="79" s="18" customFormat="true" ht="15" hidden="false" customHeight="true" outlineLevel="0" collapsed="false">
      <c r="A79" s="15"/>
      <c r="B79" s="16"/>
      <c r="C79" s="31" t="s">
        <v>58</v>
      </c>
      <c r="D79" s="32" t="n">
        <f aca="false">SUM(D74:D78)</f>
        <v>328</v>
      </c>
      <c r="E79" s="27"/>
      <c r="F79" s="33" t="n">
        <f aca="false">SUM(F74:F78)</f>
        <v>15.22</v>
      </c>
      <c r="G79" s="33" t="n">
        <f aca="false">SUM(G74:G78)</f>
        <v>15.15</v>
      </c>
      <c r="H79" s="33" t="n">
        <f aca="false">SUM(H74:H78)</f>
        <v>76.75</v>
      </c>
      <c r="I79" s="33" t="n">
        <f aca="false">SUM(I74:I78)</f>
        <v>485.71</v>
      </c>
      <c r="AMJ79" s="4"/>
    </row>
    <row r="80" s="18" customFormat="true" ht="13.8" hidden="false" customHeight="false" outlineLevel="0" collapsed="false">
      <c r="A80" s="15"/>
      <c r="AMJ80" s="4"/>
    </row>
    <row r="81" s="53" customFormat="true" ht="15" hidden="false" customHeight="false" outlineLevel="0" collapsed="false">
      <c r="A81" s="15"/>
      <c r="B81" s="16"/>
      <c r="C81" s="34" t="s">
        <v>22</v>
      </c>
      <c r="D81" s="26"/>
      <c r="E81" s="27"/>
      <c r="F81" s="54"/>
      <c r="G81" s="54"/>
      <c r="H81" s="54"/>
      <c r="I81" s="55"/>
      <c r="AMA81" s="18"/>
      <c r="AMB81" s="18"/>
      <c r="AMC81" s="18"/>
      <c r="AMJ81" s="4"/>
    </row>
    <row r="82" s="18" customFormat="true" ht="15" hidden="false" customHeight="false" outlineLevel="0" collapsed="false">
      <c r="A82" s="15"/>
      <c r="B82" s="16" t="n">
        <v>20</v>
      </c>
      <c r="C82" s="22" t="s">
        <v>66</v>
      </c>
      <c r="D82" s="26" t="n">
        <v>60</v>
      </c>
      <c r="E82" s="27"/>
      <c r="F82" s="24" t="n">
        <v>0.72</v>
      </c>
      <c r="G82" s="24" t="n">
        <v>2.27</v>
      </c>
      <c r="H82" s="24" t="n">
        <v>4.26</v>
      </c>
      <c r="I82" s="25" t="n">
        <f aca="false">(F82+H82)*4+G82*9</f>
        <v>40.35</v>
      </c>
      <c r="AMJ82" s="4"/>
    </row>
    <row r="83" s="18" customFormat="true" ht="15" hidden="false" customHeight="false" outlineLevel="0" collapsed="false">
      <c r="A83" s="15"/>
      <c r="B83" s="16" t="n">
        <v>101</v>
      </c>
      <c r="C83" s="22" t="s">
        <v>67</v>
      </c>
      <c r="D83" s="23" t="n">
        <v>200</v>
      </c>
      <c r="E83" s="24"/>
      <c r="F83" s="24" t="n">
        <v>1.59</v>
      </c>
      <c r="G83" s="24" t="n">
        <v>4.05</v>
      </c>
      <c r="H83" s="24" t="n">
        <v>13.62</v>
      </c>
      <c r="I83" s="24" t="n">
        <f aca="false">(F83+H83)*4+G83*9</f>
        <v>97.29</v>
      </c>
      <c r="AMJ83" s="4"/>
    </row>
    <row r="84" s="18" customFormat="true" ht="18.6" hidden="false" customHeight="true" outlineLevel="0" collapsed="false">
      <c r="A84" s="15"/>
      <c r="B84" s="16" t="s">
        <v>68</v>
      </c>
      <c r="C84" s="22" t="s">
        <v>69</v>
      </c>
      <c r="D84" s="26" t="s">
        <v>62</v>
      </c>
      <c r="E84" s="27"/>
      <c r="F84" s="25" t="n">
        <v>17.73</v>
      </c>
      <c r="G84" s="25" t="n">
        <v>15.13</v>
      </c>
      <c r="H84" s="25" t="n">
        <v>32.03</v>
      </c>
      <c r="I84" s="25" t="n">
        <v>332.77</v>
      </c>
      <c r="AMJ84" s="4"/>
    </row>
    <row r="85" s="18" customFormat="true" ht="22.9" hidden="false" customHeight="true" outlineLevel="0" collapsed="false">
      <c r="A85" s="15"/>
      <c r="B85" s="16" t="n">
        <v>349</v>
      </c>
      <c r="C85" s="28" t="s">
        <v>70</v>
      </c>
      <c r="D85" s="29" t="n">
        <v>180</v>
      </c>
      <c r="E85" s="29"/>
      <c r="F85" s="30" t="n">
        <v>0.4</v>
      </c>
      <c r="G85" s="30" t="n">
        <v>0.02</v>
      </c>
      <c r="H85" s="30" t="n">
        <v>20.6</v>
      </c>
      <c r="I85" s="25" t="n">
        <f aca="false">(F85+H85)*4+G85*9</f>
        <v>84.18</v>
      </c>
      <c r="AMJ85" s="4"/>
    </row>
    <row r="86" s="18" customFormat="true" ht="15.75" hidden="false" customHeight="true" outlineLevel="0" collapsed="false">
      <c r="A86" s="15"/>
      <c r="B86" s="16"/>
      <c r="C86" s="22" t="s">
        <v>19</v>
      </c>
      <c r="D86" s="29" t="n">
        <v>20</v>
      </c>
      <c r="E86" s="29"/>
      <c r="F86" s="30" t="n">
        <v>1.58</v>
      </c>
      <c r="G86" s="30" t="n">
        <v>0.2</v>
      </c>
      <c r="H86" s="30" t="n">
        <v>9.66</v>
      </c>
      <c r="I86" s="25" t="n">
        <f aca="false">(F86+H86)*4+G86*9</f>
        <v>46.76</v>
      </c>
      <c r="AMJ86" s="4"/>
    </row>
    <row r="87" s="18" customFormat="true" ht="16.5" hidden="false" customHeight="true" outlineLevel="0" collapsed="false">
      <c r="A87" s="15"/>
      <c r="B87" s="16"/>
      <c r="C87" s="22" t="s">
        <v>30</v>
      </c>
      <c r="D87" s="29" t="n">
        <v>40</v>
      </c>
      <c r="E87" s="29"/>
      <c r="F87" s="30" t="n">
        <v>2.64</v>
      </c>
      <c r="G87" s="30" t="n">
        <v>0.48</v>
      </c>
      <c r="H87" s="30" t="n">
        <v>15.86</v>
      </c>
      <c r="I87" s="25" t="n">
        <v>78.32</v>
      </c>
      <c r="AMJ87" s="4"/>
    </row>
    <row r="88" s="18" customFormat="true" ht="16.5" hidden="false" customHeight="true" outlineLevel="0" collapsed="false">
      <c r="A88" s="15"/>
      <c r="B88" s="16"/>
      <c r="C88" s="31" t="s">
        <v>31</v>
      </c>
      <c r="D88" s="32" t="n">
        <v>740</v>
      </c>
      <c r="E88" s="33"/>
      <c r="F88" s="33" t="n">
        <f aca="false">SUM(F82:F87)</f>
        <v>24.66</v>
      </c>
      <c r="G88" s="33" t="n">
        <f aca="false">SUM(G82:G87)</f>
        <v>22.15</v>
      </c>
      <c r="H88" s="33" t="n">
        <f aca="false">SUM(H82:H87)</f>
        <v>96.03</v>
      </c>
      <c r="I88" s="33" t="n">
        <f aca="false">SUM(I82:I87)</f>
        <v>679.67</v>
      </c>
      <c r="AMJ88" s="4"/>
    </row>
    <row r="89" s="18" customFormat="true" ht="15.75" hidden="false" customHeight="true" outlineLevel="0" collapsed="false">
      <c r="A89" s="15"/>
      <c r="B89" s="16"/>
      <c r="C89" s="31" t="s">
        <v>32</v>
      </c>
      <c r="D89" s="32" t="n">
        <f aca="false">D63+D88</f>
        <v>1255</v>
      </c>
      <c r="E89" s="33" t="n">
        <v>185</v>
      </c>
      <c r="F89" s="33" t="n">
        <f aca="false">F79+F88</f>
        <v>39.88</v>
      </c>
      <c r="G89" s="33" t="n">
        <f aca="false">G79+G88</f>
        <v>37.3</v>
      </c>
      <c r="H89" s="33" t="n">
        <f aca="false">H79+H88</f>
        <v>172.78</v>
      </c>
      <c r="I89" s="33" t="n">
        <f aca="false">I79+I88</f>
        <v>1165.38</v>
      </c>
      <c r="AMJ89" s="4"/>
    </row>
    <row r="90" s="18" customFormat="true" ht="15" hidden="false" customHeight="false" outlineLevel="0" collapsed="false">
      <c r="A90" s="15"/>
      <c r="B90" s="19"/>
      <c r="C90" s="19" t="s">
        <v>13</v>
      </c>
      <c r="D90" s="20"/>
      <c r="E90" s="21"/>
      <c r="F90" s="21"/>
      <c r="G90" s="21"/>
      <c r="H90" s="21"/>
      <c r="I90" s="25"/>
      <c r="AMJ90" s="4"/>
    </row>
    <row r="91" s="18" customFormat="true" ht="15" hidden="false" customHeight="true" outlineLevel="0" collapsed="false">
      <c r="A91" s="15" t="s">
        <v>71</v>
      </c>
      <c r="B91" s="16" t="n">
        <v>14</v>
      </c>
      <c r="C91" s="22" t="s">
        <v>34</v>
      </c>
      <c r="D91" s="23" t="n">
        <v>10</v>
      </c>
      <c r="E91" s="24"/>
      <c r="F91" s="24" t="n">
        <v>0.01</v>
      </c>
      <c r="G91" s="24" t="n">
        <v>3.87</v>
      </c>
      <c r="H91" s="24" t="n">
        <v>1.22</v>
      </c>
      <c r="I91" s="25" t="n">
        <v>41.5</v>
      </c>
      <c r="AMJ91" s="4"/>
    </row>
    <row r="92" s="18" customFormat="true" ht="15" hidden="false" customHeight="false" outlineLevel="0" collapsed="false">
      <c r="A92" s="15"/>
      <c r="B92" s="65" t="n">
        <v>173</v>
      </c>
      <c r="C92" s="57" t="s">
        <v>72</v>
      </c>
      <c r="D92" s="58" t="n">
        <v>200</v>
      </c>
      <c r="E92" s="59"/>
      <c r="F92" s="59" t="n">
        <v>43.67</v>
      </c>
      <c r="G92" s="59" t="n">
        <v>41.67</v>
      </c>
      <c r="H92" s="59" t="n">
        <v>5.43</v>
      </c>
      <c r="I92" s="25" t="n">
        <v>571.5</v>
      </c>
      <c r="AMJ92" s="4"/>
    </row>
    <row r="93" s="18" customFormat="true" ht="21.55" hidden="false" customHeight="true" outlineLevel="0" collapsed="false">
      <c r="A93" s="15"/>
      <c r="B93" s="16" t="n">
        <v>377</v>
      </c>
      <c r="C93" s="22" t="s">
        <v>29</v>
      </c>
      <c r="D93" s="26" t="s">
        <v>73</v>
      </c>
      <c r="E93" s="27"/>
      <c r="F93" s="27" t="n">
        <v>0.05</v>
      </c>
      <c r="G93" s="27" t="n">
        <v>0.01</v>
      </c>
      <c r="H93" s="27" t="n">
        <v>10.16</v>
      </c>
      <c r="I93" s="25" t="n">
        <f aca="false">(F93+H93)*4+G93*9</f>
        <v>40.93</v>
      </c>
      <c r="AMD93" s="4"/>
      <c r="AME93" s="4"/>
      <c r="AMF93" s="4"/>
      <c r="AMG93" s="4"/>
      <c r="AMH93" s="4"/>
      <c r="AMI93" s="4"/>
      <c r="AMJ93" s="4"/>
    </row>
    <row r="94" s="18" customFormat="true" ht="19.35" hidden="false" customHeight="true" outlineLevel="0" collapsed="false">
      <c r="A94" s="15"/>
      <c r="B94" s="16"/>
      <c r="C94" s="28" t="s">
        <v>19</v>
      </c>
      <c r="D94" s="29" t="n">
        <v>30</v>
      </c>
      <c r="E94" s="29"/>
      <c r="F94" s="30" t="n">
        <v>2.1</v>
      </c>
      <c r="G94" s="30" t="n">
        <v>0.23</v>
      </c>
      <c r="H94" s="30" t="n">
        <v>13.96</v>
      </c>
      <c r="I94" s="25" t="n">
        <f aca="false">(F94+H94)*4+G94*9</f>
        <v>66.31</v>
      </c>
      <c r="AMJ94" s="4"/>
    </row>
    <row r="95" s="18" customFormat="true" ht="19.35" hidden="false" customHeight="true" outlineLevel="0" collapsed="false">
      <c r="A95" s="15"/>
      <c r="B95" s="16" t="n">
        <v>338</v>
      </c>
      <c r="C95" s="22" t="s">
        <v>20</v>
      </c>
      <c r="D95" s="26" t="n">
        <v>100</v>
      </c>
      <c r="E95" s="27"/>
      <c r="F95" s="27" t="n">
        <v>0.4</v>
      </c>
      <c r="G95" s="27" t="n">
        <v>0.4</v>
      </c>
      <c r="H95" s="27" t="n">
        <v>9.8</v>
      </c>
      <c r="I95" s="25" t="n">
        <f aca="false">(F95+H95)*4+G95*9</f>
        <v>44.4</v>
      </c>
      <c r="AMJ95" s="4"/>
    </row>
    <row r="96" s="18" customFormat="true" ht="15" hidden="false" customHeight="false" outlineLevel="0" collapsed="false">
      <c r="A96" s="15"/>
      <c r="B96" s="19"/>
      <c r="C96" s="31" t="s">
        <v>21</v>
      </c>
      <c r="D96" s="32" t="n">
        <v>537</v>
      </c>
      <c r="E96" s="33"/>
      <c r="F96" s="69" t="n">
        <f aca="false">SUM(F91:F95)</f>
        <v>46.23</v>
      </c>
      <c r="G96" s="69" t="n">
        <f aca="false">SUM(G91:G95)</f>
        <v>46.18</v>
      </c>
      <c r="H96" s="69" t="n">
        <f aca="false">SUM(H91:H95)</f>
        <v>40.57</v>
      </c>
      <c r="I96" s="69" t="n">
        <f aca="false">SUM(I91:I95)</f>
        <v>764.64</v>
      </c>
      <c r="AMJ96" s="4"/>
    </row>
    <row r="97" s="18" customFormat="true" ht="15" hidden="false" customHeight="false" outlineLevel="0" collapsed="false">
      <c r="A97" s="15"/>
      <c r="B97" s="19"/>
      <c r="C97" s="34" t="s">
        <v>22</v>
      </c>
      <c r="D97" s="26"/>
      <c r="E97" s="27"/>
      <c r="F97" s="54"/>
      <c r="G97" s="54"/>
      <c r="H97" s="54"/>
      <c r="I97" s="55"/>
      <c r="AMJ97" s="4"/>
    </row>
    <row r="98" s="18" customFormat="true" ht="15" hidden="false" customHeight="false" outlineLevel="0" collapsed="false">
      <c r="A98" s="15"/>
      <c r="B98" s="16"/>
      <c r="C98" s="22" t="s">
        <v>46</v>
      </c>
      <c r="D98" s="26" t="n">
        <v>60</v>
      </c>
      <c r="E98" s="27"/>
      <c r="F98" s="54" t="n">
        <v>0.95</v>
      </c>
      <c r="G98" s="54" t="n">
        <v>3.64</v>
      </c>
      <c r="H98" s="54" t="n">
        <v>2.86</v>
      </c>
      <c r="I98" s="55" t="n">
        <f aca="false">(F98+H98)*4+G98*9</f>
        <v>48</v>
      </c>
      <c r="AMJ98" s="4"/>
    </row>
    <row r="99" s="18" customFormat="true" ht="19.5" hidden="false" customHeight="true" outlineLevel="0" collapsed="false">
      <c r="A99" s="15"/>
      <c r="B99" s="16" t="n">
        <v>102</v>
      </c>
      <c r="C99" s="22" t="s">
        <v>47</v>
      </c>
      <c r="D99" s="23" t="n">
        <v>200</v>
      </c>
      <c r="E99" s="24"/>
      <c r="F99" s="24" t="n">
        <v>4.1</v>
      </c>
      <c r="G99" s="24" t="n">
        <v>4.3</v>
      </c>
      <c r="H99" s="24" t="n">
        <v>15.2</v>
      </c>
      <c r="I99" s="25" t="n">
        <f aca="false">(F99+H99)*4+G99*9</f>
        <v>115.9</v>
      </c>
      <c r="AMJ99" s="4"/>
    </row>
    <row r="100" s="18" customFormat="true" ht="19.9" hidden="false" customHeight="true" outlineLevel="0" collapsed="false">
      <c r="A100" s="15"/>
      <c r="B100" s="70" t="n">
        <v>392</v>
      </c>
      <c r="C100" s="71" t="s">
        <v>74</v>
      </c>
      <c r="D100" s="72" t="n">
        <v>205</v>
      </c>
      <c r="E100" s="73"/>
      <c r="F100" s="73" t="n">
        <v>21.54</v>
      </c>
      <c r="G100" s="74" t="n">
        <v>12.65</v>
      </c>
      <c r="H100" s="74" t="n">
        <v>42.02</v>
      </c>
      <c r="I100" s="73" t="n">
        <v>363.55</v>
      </c>
      <c r="AMJ100" s="4"/>
    </row>
    <row r="101" s="18" customFormat="true" ht="23.85" hidden="false" customHeight="true" outlineLevel="0" collapsed="false">
      <c r="A101" s="15"/>
      <c r="B101" s="16" t="n">
        <v>376</v>
      </c>
      <c r="C101" s="22" t="s">
        <v>18</v>
      </c>
      <c r="D101" s="26" t="n">
        <v>180</v>
      </c>
      <c r="E101" s="27"/>
      <c r="F101" s="25" t="n">
        <v>0.05</v>
      </c>
      <c r="G101" s="25" t="n">
        <v>0.01</v>
      </c>
      <c r="H101" s="25" t="n">
        <v>10.16</v>
      </c>
      <c r="I101" s="25" t="n">
        <f aca="false">(F101+H101)*4+G101*9</f>
        <v>40.93</v>
      </c>
      <c r="AMJ101" s="4"/>
    </row>
    <row r="102" s="18" customFormat="true" ht="21.95" hidden="false" customHeight="true" outlineLevel="0" collapsed="false">
      <c r="A102" s="15"/>
      <c r="B102" s="16"/>
      <c r="C102" s="22" t="s">
        <v>19</v>
      </c>
      <c r="D102" s="29" t="n">
        <v>20</v>
      </c>
      <c r="E102" s="29"/>
      <c r="F102" s="30" t="n">
        <v>1.58</v>
      </c>
      <c r="G102" s="30" t="n">
        <v>0.2</v>
      </c>
      <c r="H102" s="30" t="n">
        <v>9.66</v>
      </c>
      <c r="I102" s="25" t="n">
        <f aca="false">(F102+H102)*4+G102*9</f>
        <v>46.76</v>
      </c>
      <c r="AMJ102" s="4"/>
    </row>
    <row r="103" s="18" customFormat="true" ht="16.5" hidden="false" customHeight="true" outlineLevel="0" collapsed="false">
      <c r="A103" s="15"/>
      <c r="B103" s="16"/>
      <c r="C103" s="22" t="s">
        <v>30</v>
      </c>
      <c r="D103" s="29" t="n">
        <v>40</v>
      </c>
      <c r="E103" s="29"/>
      <c r="F103" s="30" t="n">
        <v>2.64</v>
      </c>
      <c r="G103" s="30" t="n">
        <v>0.48</v>
      </c>
      <c r="H103" s="30" t="n">
        <v>15.86</v>
      </c>
      <c r="I103" s="25" t="n">
        <v>78.32</v>
      </c>
      <c r="AMJ103" s="4"/>
    </row>
    <row r="104" s="18" customFormat="true" ht="18" hidden="false" customHeight="true" outlineLevel="0" collapsed="false">
      <c r="A104" s="15"/>
      <c r="B104" s="19"/>
      <c r="C104" s="31" t="s">
        <v>31</v>
      </c>
      <c r="D104" s="32" t="n">
        <f aca="false">SUM(D98:D103)</f>
        <v>705</v>
      </c>
      <c r="E104" s="33"/>
      <c r="F104" s="33" t="n">
        <f aca="false">SUM(F98:F103)</f>
        <v>30.86</v>
      </c>
      <c r="G104" s="33" t="n">
        <f aca="false">SUM(G98:G103)</f>
        <v>21.28</v>
      </c>
      <c r="H104" s="33" t="n">
        <f aca="false">SUM(H98:H103)</f>
        <v>95.76</v>
      </c>
      <c r="I104" s="33" t="n">
        <f aca="false">SUM(I98:I103)</f>
        <v>693.46</v>
      </c>
      <c r="AMJ104" s="4"/>
    </row>
    <row r="105" s="18" customFormat="true" ht="15" hidden="false" customHeight="false" outlineLevel="0" collapsed="false">
      <c r="A105" s="15"/>
      <c r="B105" s="19"/>
      <c r="C105" s="31" t="s">
        <v>32</v>
      </c>
      <c r="D105" s="32" t="n">
        <f aca="false">D96+D104</f>
        <v>1242</v>
      </c>
      <c r="E105" s="33" t="n">
        <v>185</v>
      </c>
      <c r="F105" s="33" t="n">
        <f aca="false">F96+F104</f>
        <v>77.09</v>
      </c>
      <c r="G105" s="33" t="n">
        <f aca="false">G96+G104</f>
        <v>67.46</v>
      </c>
      <c r="H105" s="33" t="n">
        <f aca="false">H96+H104</f>
        <v>136.33</v>
      </c>
      <c r="I105" s="33" t="n">
        <f aca="false">I96+I104</f>
        <v>1458.1</v>
      </c>
      <c r="AMJ105" s="4"/>
    </row>
    <row r="106" s="18" customFormat="true" ht="15" hidden="false" customHeight="false" outlineLevel="0" collapsed="false">
      <c r="A106" s="15"/>
      <c r="B106" s="19"/>
      <c r="C106" s="19" t="s">
        <v>13</v>
      </c>
      <c r="D106" s="26"/>
      <c r="E106" s="27"/>
      <c r="F106" s="27"/>
      <c r="G106" s="27"/>
      <c r="H106" s="27"/>
      <c r="I106" s="25"/>
      <c r="AMJ106" s="4"/>
    </row>
    <row r="107" s="18" customFormat="true" ht="15" hidden="false" customHeight="true" outlineLevel="0" collapsed="false">
      <c r="A107" s="15" t="s">
        <v>75</v>
      </c>
      <c r="B107" s="16" t="n">
        <v>16</v>
      </c>
      <c r="C107" s="22" t="s">
        <v>76</v>
      </c>
      <c r="D107" s="23" t="n">
        <v>15</v>
      </c>
      <c r="E107" s="24"/>
      <c r="F107" s="24" t="n">
        <v>3.39</v>
      </c>
      <c r="G107" s="24" t="n">
        <v>3.13</v>
      </c>
      <c r="H107" s="24" t="n">
        <v>0</v>
      </c>
      <c r="I107" s="25" t="n">
        <f aca="false">(F107+H107)*4+G107*9</f>
        <v>41.73</v>
      </c>
      <c r="AMJ107" s="4"/>
    </row>
    <row r="108" s="18" customFormat="true" ht="18" hidden="false" customHeight="true" outlineLevel="0" collapsed="false">
      <c r="A108" s="15"/>
      <c r="B108" s="75" t="n">
        <v>173</v>
      </c>
      <c r="C108" s="76" t="s">
        <v>77</v>
      </c>
      <c r="D108" s="58" t="s">
        <v>15</v>
      </c>
      <c r="E108" s="27"/>
      <c r="F108" s="59" t="n">
        <v>4.86</v>
      </c>
      <c r="G108" s="59" t="n">
        <v>6.47</v>
      </c>
      <c r="H108" s="59" t="n">
        <v>15.92</v>
      </c>
      <c r="I108" s="77" t="n">
        <v>141.35</v>
      </c>
      <c r="AMJ108" s="4"/>
    </row>
    <row r="109" s="53" customFormat="true" ht="16.7" hidden="false" customHeight="true" outlineLevel="0" collapsed="false">
      <c r="A109" s="15"/>
      <c r="B109" s="16" t="n">
        <v>377</v>
      </c>
      <c r="C109" s="22" t="s">
        <v>45</v>
      </c>
      <c r="D109" s="26" t="n">
        <v>180</v>
      </c>
      <c r="E109" s="27"/>
      <c r="F109" s="27" t="n">
        <v>5.48</v>
      </c>
      <c r="G109" s="27" t="n">
        <v>4.25</v>
      </c>
      <c r="H109" s="27" t="n">
        <v>24.11</v>
      </c>
      <c r="I109" s="25" t="n">
        <v>156.63</v>
      </c>
      <c r="AMA109" s="18"/>
      <c r="AMB109" s="18"/>
      <c r="AMC109" s="18"/>
      <c r="AMJ109" s="4"/>
    </row>
    <row r="110" s="18" customFormat="true" ht="15.75" hidden="false" customHeight="false" outlineLevel="0" collapsed="false">
      <c r="A110" s="15"/>
      <c r="B110" s="16"/>
      <c r="C110" s="28" t="s">
        <v>19</v>
      </c>
      <c r="D110" s="29" t="n">
        <v>30</v>
      </c>
      <c r="E110" s="29"/>
      <c r="F110" s="30" t="n">
        <v>2.1</v>
      </c>
      <c r="G110" s="30" t="n">
        <v>0.23</v>
      </c>
      <c r="H110" s="30" t="n">
        <v>13.96</v>
      </c>
      <c r="I110" s="25" t="n">
        <f aca="false">(F110+H110)*4+G110*9</f>
        <v>66.31</v>
      </c>
      <c r="AMJ110" s="4"/>
    </row>
    <row r="111" s="18" customFormat="true" ht="15" hidden="false" customHeight="true" outlineLevel="0" collapsed="false">
      <c r="A111" s="15"/>
      <c r="B111" s="16" t="n">
        <v>338</v>
      </c>
      <c r="C111" s="22" t="s">
        <v>20</v>
      </c>
      <c r="D111" s="26" t="n">
        <v>100</v>
      </c>
      <c r="E111" s="27"/>
      <c r="F111" s="27" t="n">
        <v>0.4</v>
      </c>
      <c r="G111" s="27" t="n">
        <v>0.4</v>
      </c>
      <c r="H111" s="27" t="n">
        <v>9.8</v>
      </c>
      <c r="I111" s="25" t="n">
        <f aca="false">(F111+H111)*4+G111*9</f>
        <v>44.4</v>
      </c>
      <c r="AMJ111" s="4"/>
    </row>
    <row r="112" s="18" customFormat="true" ht="15.75" hidden="false" customHeight="false" outlineLevel="0" collapsed="false">
      <c r="A112" s="15"/>
      <c r="B112" s="19"/>
      <c r="C112" s="31" t="s">
        <v>21</v>
      </c>
      <c r="D112" s="32" t="n">
        <f aca="false">SUM(D107:D111)</f>
        <v>325</v>
      </c>
      <c r="E112" s="33"/>
      <c r="F112" s="33" t="n">
        <f aca="false">SUM(F107:F111)</f>
        <v>16.23</v>
      </c>
      <c r="G112" s="33" t="n">
        <f aca="false">SUM(G107:G111)</f>
        <v>14.48</v>
      </c>
      <c r="H112" s="33" t="n">
        <f aca="false">SUM(H107:H111)</f>
        <v>63.79</v>
      </c>
      <c r="I112" s="33" t="n">
        <f aca="false">SUM(I107:I111)</f>
        <v>450.42</v>
      </c>
      <c r="AMJ112" s="4"/>
    </row>
    <row r="113" s="18" customFormat="true" ht="15.75" hidden="false" customHeight="false" outlineLevel="0" collapsed="false">
      <c r="A113" s="15"/>
      <c r="B113" s="19"/>
      <c r="C113" s="19" t="s">
        <v>22</v>
      </c>
      <c r="D113" s="26"/>
      <c r="E113" s="27"/>
      <c r="F113" s="27"/>
      <c r="G113" s="27"/>
      <c r="H113" s="27"/>
      <c r="I113" s="25"/>
      <c r="AMJ113" s="4"/>
    </row>
    <row r="114" s="18" customFormat="true" ht="15.75" hidden="false" customHeight="false" outlineLevel="0" collapsed="false">
      <c r="A114" s="15"/>
      <c r="B114" s="16" t="n">
        <v>49</v>
      </c>
      <c r="C114" s="22" t="s">
        <v>59</v>
      </c>
      <c r="D114" s="26" t="n">
        <v>60</v>
      </c>
      <c r="E114" s="27"/>
      <c r="F114" s="27" t="n">
        <v>1.28</v>
      </c>
      <c r="G114" s="27" t="n">
        <v>10.13</v>
      </c>
      <c r="H114" s="27" t="n">
        <v>6.79</v>
      </c>
      <c r="I114" s="25" t="n">
        <v>123.47</v>
      </c>
      <c r="AMJ114" s="4"/>
    </row>
    <row r="115" s="18" customFormat="true" ht="22.5" hidden="false" customHeight="true" outlineLevel="0" collapsed="false">
      <c r="A115" s="15"/>
      <c r="B115" s="78" t="n">
        <v>88</v>
      </c>
      <c r="C115" s="79" t="s">
        <v>78</v>
      </c>
      <c r="D115" s="78" t="n">
        <v>205</v>
      </c>
      <c r="E115" s="80"/>
      <c r="F115" s="81" t="n">
        <v>2.01</v>
      </c>
      <c r="G115" s="81" t="n">
        <v>4.01</v>
      </c>
      <c r="H115" s="81" t="n">
        <v>9.48</v>
      </c>
      <c r="I115" s="82" t="n">
        <v>82.6</v>
      </c>
      <c r="AMJ115" s="4"/>
    </row>
    <row r="116" s="18" customFormat="true" ht="18.6" hidden="false" customHeight="true" outlineLevel="0" collapsed="false">
      <c r="A116" s="15"/>
      <c r="B116" s="16"/>
      <c r="C116" s="43" t="s">
        <v>79</v>
      </c>
      <c r="D116" s="44" t="n">
        <v>200</v>
      </c>
      <c r="E116" s="27"/>
      <c r="F116" s="46" t="n">
        <v>13.7</v>
      </c>
      <c r="G116" s="46" t="n">
        <v>14.2</v>
      </c>
      <c r="H116" s="83" t="n">
        <v>2.6</v>
      </c>
      <c r="I116" s="46" t="n">
        <v>178.1</v>
      </c>
      <c r="AMJ116" s="4"/>
    </row>
    <row r="117" s="18" customFormat="true" ht="18.6" hidden="false" customHeight="true" outlineLevel="0" collapsed="false">
      <c r="A117" s="15"/>
      <c r="B117" s="16" t="n">
        <v>349</v>
      </c>
      <c r="C117" s="28" t="s">
        <v>70</v>
      </c>
      <c r="D117" s="29" t="n">
        <v>180</v>
      </c>
      <c r="E117" s="29"/>
      <c r="F117" s="30" t="n">
        <v>0.4</v>
      </c>
      <c r="G117" s="30" t="n">
        <v>0.02</v>
      </c>
      <c r="H117" s="30" t="n">
        <v>20.6</v>
      </c>
      <c r="I117" s="25" t="n">
        <f aca="false">(F117+H117)*4+G117*9</f>
        <v>84.18</v>
      </c>
      <c r="AMJ117" s="4"/>
    </row>
    <row r="118" s="18" customFormat="true" ht="18.75" hidden="false" customHeight="true" outlineLevel="0" collapsed="false">
      <c r="A118" s="15"/>
      <c r="B118" s="16"/>
      <c r="C118" s="22" t="s">
        <v>19</v>
      </c>
      <c r="D118" s="29" t="n">
        <v>20</v>
      </c>
      <c r="E118" s="29"/>
      <c r="F118" s="30" t="n">
        <v>1.58</v>
      </c>
      <c r="G118" s="30" t="n">
        <v>0.2</v>
      </c>
      <c r="H118" s="30" t="n">
        <v>9.66</v>
      </c>
      <c r="I118" s="25" t="n">
        <f aca="false">(F118+H118)*4+G118*9</f>
        <v>46.76</v>
      </c>
      <c r="AMJ118" s="4"/>
    </row>
    <row r="119" s="18" customFormat="true" ht="16.5" hidden="false" customHeight="true" outlineLevel="0" collapsed="false">
      <c r="A119" s="15"/>
      <c r="B119" s="16"/>
      <c r="C119" s="22" t="s">
        <v>30</v>
      </c>
      <c r="D119" s="29" t="n">
        <v>40</v>
      </c>
      <c r="E119" s="29"/>
      <c r="F119" s="30" t="n">
        <v>2.64</v>
      </c>
      <c r="G119" s="30" t="n">
        <v>0.48</v>
      </c>
      <c r="H119" s="30" t="n">
        <v>15.86</v>
      </c>
      <c r="I119" s="25" t="n">
        <v>78.32</v>
      </c>
      <c r="AMJ119" s="4"/>
    </row>
    <row r="120" s="18" customFormat="true" ht="16.5" hidden="false" customHeight="true" outlineLevel="0" collapsed="false">
      <c r="A120" s="15"/>
      <c r="B120" s="16" t="n">
        <v>421</v>
      </c>
      <c r="C120" s="22" t="s">
        <v>80</v>
      </c>
      <c r="D120" s="26" t="n">
        <v>60</v>
      </c>
      <c r="E120" s="27"/>
      <c r="F120" s="27" t="n">
        <v>4.51</v>
      </c>
      <c r="G120" s="27" t="n">
        <v>5.65</v>
      </c>
      <c r="H120" s="27" t="n">
        <v>43.93</v>
      </c>
      <c r="I120" s="25" t="n">
        <f aca="false">(F120+H120)*4+G120*9</f>
        <v>244.61</v>
      </c>
      <c r="AMJ120" s="4"/>
    </row>
    <row r="121" s="18" customFormat="true" ht="15.75" hidden="false" customHeight="false" outlineLevel="0" collapsed="false">
      <c r="A121" s="15"/>
      <c r="B121" s="19"/>
      <c r="C121" s="31" t="s">
        <v>21</v>
      </c>
      <c r="D121" s="32" t="n">
        <f aca="false">SUM(D114:D120)</f>
        <v>765</v>
      </c>
      <c r="E121" s="33"/>
      <c r="F121" s="33" t="n">
        <f aca="false">SUM(F114:F120)</f>
        <v>26.12</v>
      </c>
      <c r="G121" s="33" t="n">
        <f aca="false">SUM(G114:G120)</f>
        <v>34.69</v>
      </c>
      <c r="H121" s="33" t="n">
        <f aca="false">SUM(H114:H120)</f>
        <v>108.92</v>
      </c>
      <c r="I121" s="33" t="n">
        <f aca="false">SUM(I114:I120)</f>
        <v>838.04</v>
      </c>
      <c r="AMJ121" s="4"/>
    </row>
    <row r="122" s="18" customFormat="true" ht="15.75" hidden="false" customHeight="false" outlineLevel="0" collapsed="false">
      <c r="A122" s="15"/>
      <c r="B122" s="19"/>
      <c r="C122" s="31" t="s">
        <v>32</v>
      </c>
      <c r="D122" s="32" t="n">
        <f aca="false">D112+D121</f>
        <v>1090</v>
      </c>
      <c r="E122" s="33" t="n">
        <v>185</v>
      </c>
      <c r="F122" s="33" t="n">
        <f aca="false">F112+F121</f>
        <v>42.35</v>
      </c>
      <c r="G122" s="33" t="n">
        <f aca="false">G112+G121</f>
        <v>49.17</v>
      </c>
      <c r="H122" s="33" t="n">
        <f aca="false">H112+H121</f>
        <v>172.71</v>
      </c>
      <c r="I122" s="33" t="n">
        <f aca="false">I112+I121</f>
        <v>1288.46</v>
      </c>
      <c r="AMJ122" s="4"/>
    </row>
    <row r="123" s="18" customFormat="true" ht="15.75" hidden="false" customHeight="false" outlineLevel="0" collapsed="false">
      <c r="A123" s="15"/>
      <c r="B123" s="16"/>
      <c r="C123" s="19" t="s">
        <v>13</v>
      </c>
      <c r="D123" s="26"/>
      <c r="E123" s="27"/>
      <c r="F123" s="27"/>
      <c r="G123" s="27"/>
      <c r="H123" s="27"/>
      <c r="I123" s="25"/>
      <c r="AMJ123" s="4"/>
    </row>
    <row r="124" s="18" customFormat="true" ht="29.85" hidden="false" customHeight="true" outlineLevel="0" collapsed="false">
      <c r="A124" s="15" t="s">
        <v>81</v>
      </c>
      <c r="B124" s="16" t="n">
        <v>182</v>
      </c>
      <c r="C124" s="22" t="s">
        <v>82</v>
      </c>
      <c r="D124" s="26" t="s">
        <v>36</v>
      </c>
      <c r="E124" s="27"/>
      <c r="F124" s="24" t="n">
        <v>12.49</v>
      </c>
      <c r="G124" s="24" t="n">
        <v>14.45</v>
      </c>
      <c r="H124" s="24" t="n">
        <v>25.91</v>
      </c>
      <c r="I124" s="25" t="n">
        <v>279</v>
      </c>
      <c r="AMJ124" s="4"/>
    </row>
    <row r="125" s="18" customFormat="true" ht="23.65" hidden="false" customHeight="true" outlineLevel="0" collapsed="false">
      <c r="A125" s="15"/>
      <c r="B125" s="16" t="n">
        <v>377</v>
      </c>
      <c r="C125" s="22" t="s">
        <v>29</v>
      </c>
      <c r="D125" s="26" t="n">
        <v>180</v>
      </c>
      <c r="E125" s="27"/>
      <c r="F125" s="27" t="n">
        <v>0.05</v>
      </c>
      <c r="G125" s="27" t="n">
        <v>0.01</v>
      </c>
      <c r="H125" s="27" t="n">
        <v>10.16</v>
      </c>
      <c r="I125" s="25" t="n">
        <f aca="false">(F125+H125)*4+G125*9</f>
        <v>40.93</v>
      </c>
      <c r="AMJ125" s="4"/>
    </row>
    <row r="126" s="18" customFormat="true" ht="23.65" hidden="false" customHeight="true" outlineLevel="0" collapsed="false">
      <c r="A126" s="15"/>
      <c r="B126" s="16"/>
      <c r="C126" s="28" t="s">
        <v>19</v>
      </c>
      <c r="D126" s="29" t="n">
        <v>30</v>
      </c>
      <c r="E126" s="29"/>
      <c r="F126" s="84" t="n">
        <v>2.1</v>
      </c>
      <c r="G126" s="84" t="n">
        <v>0.23</v>
      </c>
      <c r="H126" s="84" t="n">
        <v>13.96</v>
      </c>
      <c r="I126" s="85" t="n">
        <f aca="false">(F126+H126)*4+G126*9</f>
        <v>66.31</v>
      </c>
      <c r="AMJ126" s="4"/>
    </row>
    <row r="127" s="18" customFormat="true" ht="15" hidden="false" customHeight="true" outlineLevel="0" collapsed="false">
      <c r="A127" s="15"/>
      <c r="B127" s="16"/>
      <c r="C127" s="86" t="s">
        <v>83</v>
      </c>
      <c r="D127" s="26" t="n">
        <v>30</v>
      </c>
      <c r="E127" s="27"/>
      <c r="F127" s="87" t="n">
        <v>0.3</v>
      </c>
      <c r="G127" s="87" t="n">
        <v>3.3</v>
      </c>
      <c r="H127" s="87" t="n">
        <v>23.7</v>
      </c>
      <c r="I127" s="85" t="n">
        <v>125.7</v>
      </c>
      <c r="AMJ127" s="4"/>
    </row>
    <row r="128" s="18" customFormat="true" ht="15" hidden="false" customHeight="false" outlineLevel="0" collapsed="false">
      <c r="A128" s="15"/>
      <c r="B128" s="16"/>
      <c r="C128" s="31" t="s">
        <v>58</v>
      </c>
      <c r="D128" s="61" t="n">
        <v>500</v>
      </c>
      <c r="E128" s="62"/>
      <c r="F128" s="62" t="n">
        <f aca="false">SUM(F124:F127)</f>
        <v>14.94</v>
      </c>
      <c r="G128" s="62" t="n">
        <f aca="false">SUM(G124:G127)</f>
        <v>17.99</v>
      </c>
      <c r="H128" s="62" t="n">
        <f aca="false">SUM(H124:H127)</f>
        <v>73.73</v>
      </c>
      <c r="I128" s="62" t="n">
        <f aca="false">SUM(I124:I127)</f>
        <v>511.94</v>
      </c>
      <c r="AMJ128" s="4"/>
    </row>
    <row r="129" s="53" customFormat="true" ht="15" hidden="false" customHeight="false" outlineLevel="0" collapsed="false">
      <c r="A129" s="15"/>
      <c r="B129" s="19"/>
      <c r="C129" s="19" t="s">
        <v>22</v>
      </c>
      <c r="D129" s="26"/>
      <c r="E129" s="27"/>
      <c r="F129" s="27"/>
      <c r="G129" s="27"/>
      <c r="H129" s="27"/>
      <c r="I129" s="25"/>
      <c r="AMA129" s="18"/>
      <c r="AMB129" s="18"/>
      <c r="AMC129" s="18"/>
      <c r="AMJ129" s="4"/>
    </row>
    <row r="130" s="18" customFormat="true" ht="15" hidden="false" customHeight="false" outlineLevel="0" collapsed="false">
      <c r="A130" s="15"/>
      <c r="B130" s="16" t="n">
        <v>45</v>
      </c>
      <c r="C130" s="22" t="s">
        <v>84</v>
      </c>
      <c r="D130" s="26" t="n">
        <v>60</v>
      </c>
      <c r="E130" s="27"/>
      <c r="F130" s="24" t="n">
        <v>1.43</v>
      </c>
      <c r="G130" s="24" t="n">
        <v>3.04</v>
      </c>
      <c r="H130" s="24" t="n">
        <v>5.84</v>
      </c>
      <c r="I130" s="25" t="n">
        <v>56.56</v>
      </c>
      <c r="AMJ130" s="4"/>
    </row>
    <row r="131" s="18" customFormat="true" ht="16.5" hidden="false" customHeight="true" outlineLevel="0" collapsed="false">
      <c r="A131" s="15"/>
      <c r="B131" s="16" t="n">
        <v>102</v>
      </c>
      <c r="C131" s="22" t="s">
        <v>38</v>
      </c>
      <c r="D131" s="26" t="n">
        <v>200</v>
      </c>
      <c r="E131" s="27"/>
      <c r="F131" s="27" t="n">
        <v>4.2</v>
      </c>
      <c r="G131" s="27" t="n">
        <v>4.3</v>
      </c>
      <c r="H131" s="27" t="n">
        <v>15.2</v>
      </c>
      <c r="I131" s="25" t="n">
        <f aca="false">F131+H131*4+G131*9</f>
        <v>103.7</v>
      </c>
      <c r="AMJ131" s="4"/>
    </row>
    <row r="132" s="18" customFormat="true" ht="28.15" hidden="false" customHeight="true" outlineLevel="0" collapsed="false">
      <c r="A132" s="15"/>
      <c r="B132" s="16" t="s">
        <v>48</v>
      </c>
      <c r="C132" s="22" t="s">
        <v>85</v>
      </c>
      <c r="D132" s="26" t="s">
        <v>86</v>
      </c>
      <c r="E132" s="27"/>
      <c r="F132" s="27" t="n">
        <v>16.54</v>
      </c>
      <c r="G132" s="27" t="n">
        <v>18.4</v>
      </c>
      <c r="H132" s="27" t="n">
        <v>35.03</v>
      </c>
      <c r="I132" s="25" t="n">
        <f aca="false">(F132+H132)*4+G132*9</f>
        <v>371.88</v>
      </c>
      <c r="AMJ132" s="4"/>
    </row>
    <row r="133" s="18" customFormat="true" ht="19.05" hidden="false" customHeight="true" outlineLevel="0" collapsed="false">
      <c r="A133" s="15"/>
      <c r="B133" s="16" t="n">
        <v>342</v>
      </c>
      <c r="C133" s="22" t="s">
        <v>50</v>
      </c>
      <c r="D133" s="26" t="n">
        <v>180</v>
      </c>
      <c r="E133" s="27"/>
      <c r="F133" s="27" t="n">
        <v>0.14</v>
      </c>
      <c r="G133" s="27" t="n">
        <v>0.14</v>
      </c>
      <c r="H133" s="27" t="n">
        <v>13.51</v>
      </c>
      <c r="I133" s="25" t="n">
        <f aca="false">(F133+H133)*4+G133*9</f>
        <v>55.86</v>
      </c>
      <c r="AMJ133" s="4"/>
    </row>
    <row r="134" s="18" customFormat="true" ht="18.75" hidden="false" customHeight="true" outlineLevel="0" collapsed="false">
      <c r="A134" s="15"/>
      <c r="B134" s="16"/>
      <c r="C134" s="22" t="s">
        <v>19</v>
      </c>
      <c r="D134" s="29" t="n">
        <v>20</v>
      </c>
      <c r="E134" s="29"/>
      <c r="F134" s="30" t="n">
        <v>1.58</v>
      </c>
      <c r="G134" s="30" t="n">
        <v>0.2</v>
      </c>
      <c r="H134" s="30" t="n">
        <v>9.66</v>
      </c>
      <c r="I134" s="25" t="n">
        <f aca="false">(F134+H134)*4+G134*9</f>
        <v>46.76</v>
      </c>
      <c r="AMJ134" s="4"/>
    </row>
    <row r="135" s="18" customFormat="true" ht="16.5" hidden="false" customHeight="true" outlineLevel="0" collapsed="false">
      <c r="A135" s="15"/>
      <c r="B135" s="16"/>
      <c r="C135" s="22" t="s">
        <v>30</v>
      </c>
      <c r="D135" s="29" t="n">
        <v>40</v>
      </c>
      <c r="E135" s="29"/>
      <c r="F135" s="30" t="n">
        <v>2.64</v>
      </c>
      <c r="G135" s="30" t="n">
        <v>0.48</v>
      </c>
      <c r="H135" s="30" t="n">
        <v>15.86</v>
      </c>
      <c r="I135" s="25" t="n">
        <v>78.32</v>
      </c>
      <c r="AMJ135" s="4"/>
    </row>
    <row r="136" s="18" customFormat="true" ht="15" hidden="false" customHeight="false" outlineLevel="0" collapsed="false">
      <c r="A136" s="15"/>
      <c r="B136" s="19"/>
      <c r="C136" s="31" t="s">
        <v>41</v>
      </c>
      <c r="D136" s="17" t="n">
        <v>773</v>
      </c>
      <c r="E136" s="48"/>
      <c r="F136" s="48" t="n">
        <f aca="false">SUM(F130:F135)</f>
        <v>26.53</v>
      </c>
      <c r="G136" s="48" t="n">
        <f aca="false">SUM(G130:G135)</f>
        <v>26.56</v>
      </c>
      <c r="H136" s="48" t="n">
        <f aca="false">SUM(H130:H135)</f>
        <v>95.1</v>
      </c>
      <c r="I136" s="48" t="n">
        <f aca="false">SUM(I130:I135)</f>
        <v>713.08</v>
      </c>
      <c r="AMJ136" s="4"/>
    </row>
    <row r="137" s="18" customFormat="true" ht="15" hidden="false" customHeight="false" outlineLevel="0" collapsed="false">
      <c r="A137" s="15"/>
      <c r="B137" s="19"/>
      <c r="C137" s="31" t="s">
        <v>87</v>
      </c>
      <c r="D137" s="32" t="n">
        <f aca="false">D128+D136</f>
        <v>1273</v>
      </c>
      <c r="E137" s="33" t="n">
        <v>185</v>
      </c>
      <c r="F137" s="33" t="n">
        <f aca="false">F128+F136</f>
        <v>41.47</v>
      </c>
      <c r="G137" s="33" t="n">
        <f aca="false">G128+G136</f>
        <v>44.55</v>
      </c>
      <c r="H137" s="33" t="n">
        <f aca="false">H128+H136</f>
        <v>168.83</v>
      </c>
      <c r="I137" s="33" t="n">
        <f aca="false">I128+I136</f>
        <v>1225.02</v>
      </c>
      <c r="AMJ137" s="4"/>
    </row>
    <row r="138" s="18" customFormat="true" ht="15" hidden="false" customHeight="false" outlineLevel="0" collapsed="false">
      <c r="A138" s="15"/>
      <c r="B138" s="19"/>
      <c r="C138" s="19" t="s">
        <v>13</v>
      </c>
      <c r="D138" s="26"/>
      <c r="E138" s="27"/>
      <c r="F138" s="27"/>
      <c r="G138" s="27"/>
      <c r="H138" s="27"/>
      <c r="I138" s="25"/>
      <c r="AMJ138" s="4"/>
    </row>
    <row r="139" s="18" customFormat="true" ht="20.45" hidden="false" customHeight="true" outlineLevel="0" collapsed="false">
      <c r="A139" s="15" t="s">
        <v>88</v>
      </c>
      <c r="B139" s="88" t="n">
        <v>219</v>
      </c>
      <c r="C139" s="36" t="s">
        <v>89</v>
      </c>
      <c r="D139" s="89" t="n">
        <v>160</v>
      </c>
      <c r="E139" s="27"/>
      <c r="F139" s="90" t="n">
        <v>22.92</v>
      </c>
      <c r="G139" s="90" t="n">
        <v>15.17</v>
      </c>
      <c r="H139" s="90" t="n">
        <v>33.29</v>
      </c>
      <c r="I139" s="90" t="n">
        <v>345.69</v>
      </c>
      <c r="AMJ139" s="4"/>
    </row>
    <row r="140" s="18" customFormat="true" ht="20.7" hidden="false" customHeight="true" outlineLevel="0" collapsed="false">
      <c r="A140" s="15"/>
      <c r="B140" s="16" t="n">
        <v>376</v>
      </c>
      <c r="C140" s="22" t="s">
        <v>18</v>
      </c>
      <c r="D140" s="26" t="n">
        <v>180</v>
      </c>
      <c r="E140" s="27"/>
      <c r="F140" s="25" t="n">
        <v>0.05</v>
      </c>
      <c r="G140" s="25" t="n">
        <v>0.01</v>
      </c>
      <c r="H140" s="25" t="n">
        <v>10.16</v>
      </c>
      <c r="I140" s="25" t="n">
        <f aca="false">(F140+H140)*4+G140*9</f>
        <v>40.93</v>
      </c>
      <c r="AMD140" s="4"/>
      <c r="AME140" s="4"/>
      <c r="AMF140" s="4"/>
      <c r="AMG140" s="4"/>
      <c r="AMH140" s="4"/>
      <c r="AMI140" s="4"/>
      <c r="AMJ140" s="4"/>
    </row>
    <row r="141" s="18" customFormat="true" ht="18.2" hidden="false" customHeight="true" outlineLevel="0" collapsed="false">
      <c r="A141" s="15"/>
      <c r="B141" s="16"/>
      <c r="C141" s="28" t="s">
        <v>19</v>
      </c>
      <c r="D141" s="29" t="n">
        <v>30</v>
      </c>
      <c r="E141" s="29"/>
      <c r="F141" s="30" t="n">
        <v>2.1</v>
      </c>
      <c r="G141" s="30" t="n">
        <v>0.23</v>
      </c>
      <c r="H141" s="30" t="n">
        <v>13.96</v>
      </c>
      <c r="I141" s="25" t="n">
        <f aca="false">(F141+H141)*4+G141*9</f>
        <v>66.31</v>
      </c>
      <c r="AMJ141" s="4"/>
    </row>
    <row r="142" s="18" customFormat="true" ht="15" hidden="false" customHeight="true" outlineLevel="0" collapsed="false">
      <c r="A142" s="15"/>
      <c r="B142" s="16" t="n">
        <v>338</v>
      </c>
      <c r="C142" s="22" t="s">
        <v>20</v>
      </c>
      <c r="D142" s="26" t="n">
        <v>100</v>
      </c>
      <c r="E142" s="27"/>
      <c r="F142" s="27" t="n">
        <v>0.4</v>
      </c>
      <c r="G142" s="27" t="n">
        <v>0.4</v>
      </c>
      <c r="H142" s="27" t="n">
        <v>9.8</v>
      </c>
      <c r="I142" s="25" t="n">
        <f aca="false">(F142+H142)*4+G142*9</f>
        <v>44.4</v>
      </c>
      <c r="AMJ142" s="4"/>
    </row>
    <row r="143" s="18" customFormat="true" ht="15" hidden="false" customHeight="false" outlineLevel="0" collapsed="false">
      <c r="A143" s="15"/>
      <c r="B143" s="16"/>
      <c r="C143" s="31" t="s">
        <v>21</v>
      </c>
      <c r="D143" s="32" t="n">
        <v>500</v>
      </c>
      <c r="E143" s="33"/>
      <c r="F143" s="33" t="n">
        <f aca="false">SUM(F139:F142)</f>
        <v>25.47</v>
      </c>
      <c r="G143" s="33" t="n">
        <f aca="false">SUM(G139:G142)</f>
        <v>15.81</v>
      </c>
      <c r="H143" s="33" t="n">
        <f aca="false">SUM(H139:H142)</f>
        <v>67.21</v>
      </c>
      <c r="I143" s="33" t="n">
        <f aca="false">SUM(I139:I142)</f>
        <v>497.33</v>
      </c>
      <c r="AMJ143" s="4"/>
    </row>
    <row r="144" s="18" customFormat="true" ht="15" hidden="false" customHeight="false" outlineLevel="0" collapsed="false">
      <c r="A144" s="15"/>
      <c r="B144" s="19"/>
      <c r="C144" s="19" t="s">
        <v>22</v>
      </c>
      <c r="D144" s="26"/>
      <c r="E144" s="27"/>
      <c r="F144" s="27"/>
      <c r="G144" s="27"/>
      <c r="H144" s="27"/>
      <c r="I144" s="25"/>
      <c r="AMJ144" s="4"/>
    </row>
    <row r="145" s="18" customFormat="true" ht="15" hidden="false" customHeight="false" outlineLevel="0" collapsed="false">
      <c r="A145" s="15"/>
      <c r="B145" s="16" t="n">
        <v>24</v>
      </c>
      <c r="C145" s="22" t="s">
        <v>23</v>
      </c>
      <c r="D145" s="26" t="n">
        <v>60</v>
      </c>
      <c r="E145" s="27"/>
      <c r="F145" s="27" t="n">
        <v>0.48</v>
      </c>
      <c r="G145" s="27" t="n">
        <v>3.07</v>
      </c>
      <c r="H145" s="27" t="n">
        <v>2.19</v>
      </c>
      <c r="I145" s="25" t="n">
        <f aca="false">(F145+H145)*4+G145*9</f>
        <v>38.31</v>
      </c>
      <c r="AMJ145" s="4"/>
    </row>
    <row r="146" s="18" customFormat="true" ht="19.5" hidden="false" customHeight="true" outlineLevel="0" collapsed="false">
      <c r="A146" s="15"/>
      <c r="B146" s="16" t="n">
        <v>82</v>
      </c>
      <c r="C146" s="35" t="s">
        <v>90</v>
      </c>
      <c r="D146" s="26" t="s">
        <v>25</v>
      </c>
      <c r="E146" s="27"/>
      <c r="F146" s="27" t="n">
        <v>1.54</v>
      </c>
      <c r="G146" s="27" t="n">
        <v>5.11</v>
      </c>
      <c r="H146" s="27" t="n">
        <v>10.13</v>
      </c>
      <c r="I146" s="25" t="n">
        <f aca="false">(F146+H146)*4+G146*9</f>
        <v>92.67</v>
      </c>
      <c r="AMJ146" s="4"/>
    </row>
    <row r="147" s="18" customFormat="true" ht="25.9" hidden="false" customHeight="true" outlineLevel="0" collapsed="false">
      <c r="A147" s="15"/>
      <c r="B147" s="16" t="n">
        <v>291</v>
      </c>
      <c r="C147" s="22" t="s">
        <v>91</v>
      </c>
      <c r="D147" s="26" t="s">
        <v>86</v>
      </c>
      <c r="E147" s="27"/>
      <c r="F147" s="25" t="n">
        <v>16.89</v>
      </c>
      <c r="G147" s="25" t="n">
        <v>14.02</v>
      </c>
      <c r="H147" s="25" t="n">
        <v>45.75</v>
      </c>
      <c r="I147" s="25" t="n">
        <v>379.77</v>
      </c>
      <c r="AMJ147" s="4"/>
    </row>
    <row r="148" s="18" customFormat="true" ht="28.15" hidden="false" customHeight="true" outlineLevel="0" collapsed="false">
      <c r="A148" s="15"/>
      <c r="B148" s="16" t="n">
        <v>342</v>
      </c>
      <c r="C148" s="22" t="s">
        <v>40</v>
      </c>
      <c r="D148" s="26" t="n">
        <v>180</v>
      </c>
      <c r="E148" s="27"/>
      <c r="F148" s="27" t="n">
        <v>0.14</v>
      </c>
      <c r="G148" s="27" t="n">
        <v>0.04</v>
      </c>
      <c r="H148" s="27" t="n">
        <v>13.88</v>
      </c>
      <c r="I148" s="25" t="n">
        <f aca="false">(F148+H148)*4+G148*9</f>
        <v>56.44</v>
      </c>
      <c r="AMJ148" s="4"/>
    </row>
    <row r="149" s="18" customFormat="true" ht="18.75" hidden="false" customHeight="true" outlineLevel="0" collapsed="false">
      <c r="A149" s="15"/>
      <c r="B149" s="16"/>
      <c r="C149" s="22" t="s">
        <v>19</v>
      </c>
      <c r="D149" s="29" t="n">
        <v>20</v>
      </c>
      <c r="E149" s="29"/>
      <c r="F149" s="30" t="n">
        <v>1.58</v>
      </c>
      <c r="G149" s="30" t="n">
        <v>0.2</v>
      </c>
      <c r="H149" s="30" t="n">
        <v>9.66</v>
      </c>
      <c r="I149" s="25" t="n">
        <f aca="false">(F149+H149)*4+G149*9</f>
        <v>46.76</v>
      </c>
      <c r="AMJ149" s="4"/>
    </row>
    <row r="150" s="18" customFormat="true" ht="16.5" hidden="false" customHeight="true" outlineLevel="0" collapsed="false">
      <c r="A150" s="15"/>
      <c r="B150" s="16"/>
      <c r="C150" s="22" t="s">
        <v>30</v>
      </c>
      <c r="D150" s="29" t="n">
        <v>40</v>
      </c>
      <c r="E150" s="29"/>
      <c r="F150" s="30" t="n">
        <v>2.64</v>
      </c>
      <c r="G150" s="30" t="n">
        <v>0.48</v>
      </c>
      <c r="H150" s="30" t="n">
        <v>15.86</v>
      </c>
      <c r="I150" s="25" t="n">
        <v>78.32</v>
      </c>
      <c r="AMJ150" s="4"/>
    </row>
    <row r="151" s="18" customFormat="true" ht="16.5" hidden="false" customHeight="true" outlineLevel="0" collapsed="false">
      <c r="A151" s="15"/>
      <c r="B151" s="16"/>
      <c r="C151" s="31" t="s">
        <v>31</v>
      </c>
      <c r="D151" s="32" t="n">
        <v>750</v>
      </c>
      <c r="E151" s="33"/>
      <c r="F151" s="33" t="n">
        <f aca="false">SUM(F145:F150)</f>
        <v>23.27</v>
      </c>
      <c r="G151" s="33" t="n">
        <f aca="false">SUM(G145:G150)</f>
        <v>22.92</v>
      </c>
      <c r="H151" s="33" t="n">
        <f aca="false">SUM(H145:H150)</f>
        <v>97.47</v>
      </c>
      <c r="I151" s="33" t="n">
        <f aca="false">SUM(I145:I150)</f>
        <v>692.27</v>
      </c>
      <c r="AMJ151" s="4"/>
    </row>
    <row r="152" s="18" customFormat="true" ht="15" hidden="false" customHeight="false" outlineLevel="0" collapsed="false">
      <c r="A152" s="15"/>
      <c r="B152" s="19"/>
      <c r="C152" s="31" t="s">
        <v>87</v>
      </c>
      <c r="D152" s="32" t="n">
        <f aca="false">D143+D151</f>
        <v>1250</v>
      </c>
      <c r="E152" s="33" t="n">
        <v>185</v>
      </c>
      <c r="F152" s="33" t="n">
        <f aca="false">F143+F151</f>
        <v>48.74</v>
      </c>
      <c r="G152" s="33" t="n">
        <f aca="false">G143+G151</f>
        <v>38.73</v>
      </c>
      <c r="H152" s="33" t="n">
        <f aca="false">H143+H151</f>
        <v>164.68</v>
      </c>
      <c r="I152" s="33" t="n">
        <f aca="false">I143+I151</f>
        <v>1189.6</v>
      </c>
      <c r="AMJ152" s="4"/>
    </row>
    <row r="153" s="18" customFormat="true" ht="15" hidden="false" customHeight="false" outlineLevel="0" collapsed="false">
      <c r="A153" s="15"/>
      <c r="B153" s="19"/>
      <c r="C153" s="19" t="s">
        <v>13</v>
      </c>
      <c r="D153" s="26"/>
      <c r="E153" s="27"/>
      <c r="F153" s="27"/>
      <c r="G153" s="27"/>
      <c r="H153" s="27"/>
      <c r="I153" s="25"/>
      <c r="AMJ153" s="4"/>
    </row>
    <row r="154" s="18" customFormat="true" ht="13.7" hidden="false" customHeight="true" outlineLevel="0" collapsed="false">
      <c r="A154" s="15" t="s">
        <v>92</v>
      </c>
      <c r="B154" s="16"/>
      <c r="C154" s="22" t="s">
        <v>93</v>
      </c>
      <c r="D154" s="23" t="n">
        <v>100</v>
      </c>
      <c r="E154" s="24"/>
      <c r="F154" s="24" t="n">
        <v>10.45</v>
      </c>
      <c r="G154" s="24" t="n">
        <v>10.95</v>
      </c>
      <c r="H154" s="24" t="n">
        <v>33.33</v>
      </c>
      <c r="I154" s="25" t="n">
        <v>273.82</v>
      </c>
      <c r="AMJ154" s="4"/>
    </row>
    <row r="155" s="18" customFormat="true" ht="20.45" hidden="false" customHeight="true" outlineLevel="0" collapsed="false">
      <c r="A155" s="15"/>
      <c r="B155" s="49" t="n">
        <v>174</v>
      </c>
      <c r="C155" s="50" t="s">
        <v>94</v>
      </c>
      <c r="D155" s="51" t="s">
        <v>15</v>
      </c>
      <c r="E155" s="52"/>
      <c r="F155" s="52" t="n">
        <v>8.4</v>
      </c>
      <c r="G155" s="52" t="n">
        <v>11.08</v>
      </c>
      <c r="H155" s="52" t="n">
        <v>42.3</v>
      </c>
      <c r="I155" s="25" t="n">
        <f aca="false">(F155+H155)*4+G155*9</f>
        <v>302.52</v>
      </c>
      <c r="AMJ155" s="4"/>
    </row>
    <row r="156" s="18" customFormat="true" ht="23.85" hidden="false" customHeight="true" outlineLevel="0" collapsed="false">
      <c r="A156" s="15"/>
      <c r="B156" s="16" t="n">
        <v>377</v>
      </c>
      <c r="C156" s="22" t="s">
        <v>29</v>
      </c>
      <c r="D156" s="26" t="n">
        <v>180</v>
      </c>
      <c r="E156" s="27"/>
      <c r="F156" s="27" t="n">
        <v>0.05</v>
      </c>
      <c r="G156" s="27" t="n">
        <v>0.01</v>
      </c>
      <c r="H156" s="27" t="n">
        <v>10.16</v>
      </c>
      <c r="I156" s="25" t="n">
        <f aca="false">(F156+H156)*4+G156*9</f>
        <v>40.93</v>
      </c>
      <c r="AMJ156" s="4"/>
    </row>
    <row r="157" s="18" customFormat="true" ht="23.85" hidden="false" customHeight="true" outlineLevel="0" collapsed="false">
      <c r="A157" s="15"/>
      <c r="B157" s="16"/>
      <c r="C157" s="28" t="s">
        <v>19</v>
      </c>
      <c r="D157" s="29" t="n">
        <v>30</v>
      </c>
      <c r="E157" s="29"/>
      <c r="F157" s="30" t="n">
        <v>2.1</v>
      </c>
      <c r="G157" s="30" t="n">
        <v>0.23</v>
      </c>
      <c r="H157" s="30" t="n">
        <v>13.96</v>
      </c>
      <c r="I157" s="25" t="n">
        <f aca="false">(F157+H157)*4+G157*9</f>
        <v>66.31</v>
      </c>
      <c r="AMJ157" s="4"/>
    </row>
    <row r="158" s="18" customFormat="true" ht="15" hidden="false" customHeight="true" outlineLevel="0" collapsed="false">
      <c r="A158" s="15"/>
      <c r="B158" s="16" t="n">
        <v>338</v>
      </c>
      <c r="C158" s="22" t="s">
        <v>20</v>
      </c>
      <c r="D158" s="26" t="n">
        <v>100</v>
      </c>
      <c r="E158" s="27"/>
      <c r="F158" s="27" t="n">
        <v>0.4</v>
      </c>
      <c r="G158" s="27" t="n">
        <v>0.4</v>
      </c>
      <c r="H158" s="27" t="n">
        <v>9.8</v>
      </c>
      <c r="I158" s="25" t="n">
        <f aca="false">(F158+H158)*4+G158*9</f>
        <v>44.4</v>
      </c>
      <c r="AMJ158" s="4"/>
    </row>
    <row r="159" s="18" customFormat="true" ht="15" hidden="false" customHeight="false" outlineLevel="0" collapsed="false">
      <c r="A159" s="15"/>
      <c r="B159" s="19"/>
      <c r="C159" s="31" t="s">
        <v>21</v>
      </c>
      <c r="D159" s="32" t="n">
        <v>570</v>
      </c>
      <c r="E159" s="33"/>
      <c r="F159" s="33" t="n">
        <f aca="false">SUM(F154:F158)</f>
        <v>21.4</v>
      </c>
      <c r="G159" s="33" t="n">
        <f aca="false">SUM(G154:G158)</f>
        <v>22.67</v>
      </c>
      <c r="H159" s="33" t="n">
        <f aca="false">SUM(H154:H158)</f>
        <v>109.55</v>
      </c>
      <c r="I159" s="33" t="n">
        <f aca="false">SUM(I154:I158)</f>
        <v>727.98</v>
      </c>
      <c r="AMJ159" s="4"/>
    </row>
    <row r="160" s="18" customFormat="true" ht="15" hidden="false" customHeight="false" outlineLevel="0" collapsed="false">
      <c r="A160" s="15"/>
      <c r="B160" s="19"/>
      <c r="C160" s="19" t="s">
        <v>22</v>
      </c>
      <c r="D160" s="26"/>
      <c r="E160" s="27"/>
      <c r="F160" s="27"/>
      <c r="G160" s="27"/>
      <c r="H160" s="27"/>
      <c r="I160" s="25"/>
      <c r="AMJ160" s="4"/>
    </row>
    <row r="161" s="18" customFormat="true" ht="15" hidden="false" customHeight="false" outlineLevel="0" collapsed="false">
      <c r="A161" s="15"/>
      <c r="B161" s="16" t="n">
        <v>20</v>
      </c>
      <c r="C161" s="22" t="s">
        <v>95</v>
      </c>
      <c r="D161" s="26" t="n">
        <v>60</v>
      </c>
      <c r="E161" s="27"/>
      <c r="F161" s="24" t="n">
        <v>1.32</v>
      </c>
      <c r="G161" s="24" t="n">
        <v>3.66</v>
      </c>
      <c r="H161" s="24" t="n">
        <v>4.19</v>
      </c>
      <c r="I161" s="25" t="n">
        <v>55.07</v>
      </c>
      <c r="AMJ161" s="4"/>
    </row>
    <row r="162" s="18" customFormat="true" ht="15" hidden="false" customHeight="false" outlineLevel="0" collapsed="false">
      <c r="A162" s="15"/>
      <c r="B162" s="16" t="n">
        <v>102</v>
      </c>
      <c r="C162" s="22" t="s">
        <v>47</v>
      </c>
      <c r="D162" s="23" t="n">
        <v>200</v>
      </c>
      <c r="E162" s="24"/>
      <c r="F162" s="24" t="n">
        <v>4.1</v>
      </c>
      <c r="G162" s="24" t="n">
        <v>4.3</v>
      </c>
      <c r="H162" s="24" t="n">
        <v>15.2</v>
      </c>
      <c r="I162" s="25" t="n">
        <f aca="false">(F162+H162)*4+G162*9</f>
        <v>115.9</v>
      </c>
      <c r="AMJ162" s="4"/>
    </row>
    <row r="163" s="18" customFormat="true" ht="13.9" hidden="false" customHeight="true" outlineLevel="0" collapsed="false">
      <c r="A163" s="15"/>
      <c r="B163" s="16" t="n">
        <v>279</v>
      </c>
      <c r="C163" s="22" t="s">
        <v>96</v>
      </c>
      <c r="D163" s="26" t="s">
        <v>62</v>
      </c>
      <c r="E163" s="27"/>
      <c r="F163" s="24" t="n">
        <v>29.67</v>
      </c>
      <c r="G163" s="24" t="n">
        <v>14.33</v>
      </c>
      <c r="H163" s="24" t="n">
        <v>31.71</v>
      </c>
      <c r="I163" s="25" t="n">
        <v>369.42</v>
      </c>
      <c r="AMJ163" s="4"/>
    </row>
    <row r="164" s="18" customFormat="true" ht="21.95" hidden="false" customHeight="true" outlineLevel="0" collapsed="false">
      <c r="A164" s="15"/>
      <c r="B164" s="16" t="n">
        <v>349</v>
      </c>
      <c r="C164" s="28" t="s">
        <v>70</v>
      </c>
      <c r="D164" s="29" t="n">
        <v>180</v>
      </c>
      <c r="E164" s="29"/>
      <c r="F164" s="30" t="n">
        <v>0.4</v>
      </c>
      <c r="G164" s="30" t="n">
        <v>0.02</v>
      </c>
      <c r="H164" s="30" t="n">
        <v>20.6</v>
      </c>
      <c r="I164" s="25" t="n">
        <f aca="false">(F164+H164)*4+G164*9</f>
        <v>84.18</v>
      </c>
      <c r="AMJ164" s="4"/>
    </row>
    <row r="165" s="18" customFormat="true" ht="15" hidden="false" customHeight="false" outlineLevel="0" collapsed="false">
      <c r="A165" s="15"/>
      <c r="B165" s="16"/>
      <c r="C165" s="22" t="s">
        <v>19</v>
      </c>
      <c r="D165" s="29" t="n">
        <v>20</v>
      </c>
      <c r="E165" s="29"/>
      <c r="F165" s="30" t="n">
        <v>1.58</v>
      </c>
      <c r="G165" s="30" t="n">
        <v>0.2</v>
      </c>
      <c r="H165" s="30" t="n">
        <v>9.66</v>
      </c>
      <c r="I165" s="25" t="n">
        <f aca="false">(F165+H165)*4+G165*9</f>
        <v>46.76</v>
      </c>
      <c r="AMJ165" s="4"/>
    </row>
    <row r="166" s="18" customFormat="true" ht="16.5" hidden="false" customHeight="true" outlineLevel="0" collapsed="false">
      <c r="A166" s="15"/>
      <c r="B166" s="16"/>
      <c r="C166" s="22" t="s">
        <v>30</v>
      </c>
      <c r="D166" s="29" t="n">
        <v>40</v>
      </c>
      <c r="E166" s="29"/>
      <c r="F166" s="30" t="n">
        <v>2.64</v>
      </c>
      <c r="G166" s="30" t="n">
        <v>0.48</v>
      </c>
      <c r="H166" s="30" t="n">
        <v>15.86</v>
      </c>
      <c r="I166" s="25" t="n">
        <v>78.32</v>
      </c>
      <c r="AMJ166" s="4"/>
    </row>
    <row r="167" s="18" customFormat="true" ht="15" hidden="false" customHeight="false" outlineLevel="0" collapsed="false">
      <c r="A167" s="15"/>
      <c r="B167" s="19"/>
      <c r="C167" s="31" t="s">
        <v>41</v>
      </c>
      <c r="D167" s="17" t="n">
        <v>740</v>
      </c>
      <c r="E167" s="48"/>
      <c r="F167" s="48" t="n">
        <f aca="false">SUM(F161:F166)</f>
        <v>39.71</v>
      </c>
      <c r="G167" s="48" t="n">
        <f aca="false">SUM(G161:G166)</f>
        <v>22.99</v>
      </c>
      <c r="H167" s="48" t="n">
        <f aca="false">SUM(H161:H166)</f>
        <v>97.22</v>
      </c>
      <c r="I167" s="48" t="n">
        <f aca="false">SUM(I161:I166)</f>
        <v>749.65</v>
      </c>
      <c r="AMJ167" s="4"/>
    </row>
    <row r="168" s="18" customFormat="true" ht="15" hidden="false" customHeight="false" outlineLevel="0" collapsed="false">
      <c r="A168" s="15"/>
      <c r="B168" s="19"/>
      <c r="C168" s="31" t="s">
        <v>87</v>
      </c>
      <c r="D168" s="32" t="n">
        <f aca="false">D159+D167</f>
        <v>1310</v>
      </c>
      <c r="E168" s="33" t="n">
        <v>185</v>
      </c>
      <c r="F168" s="33" t="n">
        <f aca="false">F159+F167</f>
        <v>61.11</v>
      </c>
      <c r="G168" s="33" t="n">
        <f aca="false">G159+G167</f>
        <v>45.66</v>
      </c>
      <c r="H168" s="33" t="n">
        <f aca="false">H159+H167</f>
        <v>206.77</v>
      </c>
      <c r="I168" s="33" t="n">
        <f aca="false">I159+I167</f>
        <v>1477.63</v>
      </c>
      <c r="AMJ168" s="4"/>
    </row>
    <row r="169" s="18" customFormat="true" ht="15" hidden="false" customHeight="false" outlineLevel="0" collapsed="false">
      <c r="A169" s="15"/>
      <c r="B169" s="19"/>
      <c r="C169" s="31" t="s">
        <v>97</v>
      </c>
      <c r="D169" s="33" t="n">
        <f aca="false">(D23+D39+D56+D72+D89+D105+D122+D137+D152+D168)/10</f>
        <v>1246.3</v>
      </c>
      <c r="E169" s="33" t="n">
        <f aca="false">(E23+E39+E56+E72+E89+E105+E122+E137+E152+E168)/10</f>
        <v>185</v>
      </c>
      <c r="F169" s="33" t="n">
        <f aca="false">(F23+F39+F56+F72+F89+F105+F122+F137+F152+F168)/12</f>
        <v>43.89875</v>
      </c>
      <c r="G169" s="33" t="n">
        <f aca="false">(G23+G39+G56+G72+G89+G105+G122+G137+G152+G168)/12</f>
        <v>43.78</v>
      </c>
      <c r="H169" s="33" t="n">
        <f aca="false">(H23+H39+H56+H72+H89+H105+H122+H137+H152+H168)/12</f>
        <v>152.443333333333</v>
      </c>
      <c r="I169" s="33" t="n">
        <f aca="false">(I23+I39+I56+I72+I89+I105+I122+I137+I152+I168)/12</f>
        <v>1169.2125</v>
      </c>
      <c r="AMJ169" s="4"/>
    </row>
    <row r="170" s="18" customFormat="true" ht="23.85" hidden="false" customHeight="true" outlineLevel="0" collapsed="false">
      <c r="A170" s="15"/>
      <c r="B170" s="3"/>
      <c r="C170" s="91" t="s">
        <v>98</v>
      </c>
      <c r="D170" s="91"/>
      <c r="E170" s="91"/>
      <c r="F170" s="91"/>
      <c r="G170" s="91"/>
      <c r="H170" s="91"/>
      <c r="I170" s="91"/>
      <c r="AMJ170" s="4"/>
    </row>
    <row r="171" s="92" customFormat="true" ht="16.15" hidden="false" customHeight="true" outlineLevel="0" collapsed="false">
      <c r="A171" s="1"/>
      <c r="B171" s="3"/>
      <c r="C171" s="91" t="s">
        <v>99</v>
      </c>
      <c r="D171" s="91"/>
      <c r="E171" s="91"/>
      <c r="F171" s="91"/>
      <c r="G171" s="91"/>
      <c r="H171" s="91"/>
      <c r="I171" s="91"/>
      <c r="AMA171" s="18"/>
      <c r="AMB171" s="18"/>
      <c r="AMC171" s="18"/>
      <c r="AMJ171" s="4"/>
    </row>
    <row r="172" s="92" customFormat="true" ht="18.6" hidden="false" customHeight="true" outlineLevel="0" collapsed="false">
      <c r="A172" s="1"/>
      <c r="B172" s="15"/>
      <c r="C172" s="15"/>
      <c r="D172" s="15"/>
      <c r="E172" s="15"/>
      <c r="F172" s="15"/>
      <c r="G172" s="15"/>
      <c r="H172" s="15"/>
      <c r="I172" s="15"/>
      <c r="AMA172" s="18"/>
      <c r="AMB172" s="18"/>
      <c r="AMC172" s="18"/>
      <c r="AMJ172" s="4"/>
    </row>
    <row r="173" s="92" customFormat="true" ht="24.6" hidden="false" customHeight="true" outlineLevel="0" collapsed="false">
      <c r="A173" s="16" t="s">
        <v>100</v>
      </c>
      <c r="B173" s="16"/>
      <c r="C173" s="16"/>
      <c r="D173" s="16"/>
      <c r="E173" s="16"/>
      <c r="F173" s="16"/>
      <c r="G173" s="16"/>
      <c r="H173" s="16"/>
      <c r="I173" s="16"/>
      <c r="AMA173" s="18"/>
      <c r="AMB173" s="18"/>
      <c r="AMC173" s="18"/>
      <c r="AMJ173" s="4"/>
    </row>
    <row r="174" s="92" customFormat="true" ht="13.8" hidden="false" customHeight="false" outlineLevel="0" collapsed="false">
      <c r="A174" s="16"/>
      <c r="B174" s="16"/>
      <c r="C174" s="16"/>
      <c r="D174" s="16"/>
      <c r="E174" s="16"/>
      <c r="F174" s="16"/>
      <c r="G174" s="16"/>
      <c r="H174" s="16"/>
      <c r="I174" s="16"/>
      <c r="AMA174" s="18"/>
      <c r="AMB174" s="18"/>
      <c r="AMC174" s="18"/>
      <c r="AMJ174" s="4"/>
    </row>
    <row r="175" s="92" customFormat="true" ht="20.25" hidden="false" customHeight="true" outlineLevel="0" collapsed="false">
      <c r="A175" s="93"/>
      <c r="B175" s="94"/>
      <c r="C175" s="95"/>
      <c r="D175" s="95"/>
      <c r="E175" s="95"/>
      <c r="F175" s="95"/>
      <c r="G175" s="95"/>
      <c r="H175" s="95"/>
      <c r="I175" s="95"/>
      <c r="AMA175" s="18"/>
      <c r="AMB175" s="18"/>
      <c r="AMC175" s="18"/>
      <c r="AMJ175" s="4"/>
    </row>
    <row r="176" s="92" customFormat="true" ht="15" hidden="false" customHeight="true" outlineLevel="0" collapsed="false">
      <c r="A176" s="93"/>
      <c r="B176" s="94"/>
      <c r="C176" s="95"/>
      <c r="D176" s="96"/>
      <c r="E176" s="96"/>
      <c r="F176" s="96"/>
      <c r="G176" s="96"/>
      <c r="H176" s="96"/>
      <c r="I176" s="97"/>
      <c r="AMA176" s="18"/>
      <c r="AMB176" s="18"/>
      <c r="AMC176" s="18"/>
      <c r="AMJ176" s="4"/>
    </row>
    <row r="177" s="92" customFormat="true" ht="15.75" hidden="false" customHeight="false" outlineLevel="0" collapsed="false">
      <c r="A177" s="93"/>
      <c r="B177" s="94"/>
      <c r="C177" s="95"/>
      <c r="D177" s="95"/>
      <c r="E177" s="95"/>
      <c r="F177" s="95"/>
      <c r="G177" s="95"/>
      <c r="H177" s="95"/>
      <c r="I177" s="95"/>
      <c r="AMA177" s="18"/>
      <c r="AMB177" s="18"/>
      <c r="AMC177" s="18"/>
      <c r="AMJ177" s="4"/>
    </row>
    <row r="178" s="92" customFormat="true" ht="15" hidden="false" customHeight="true" outlineLevel="0" collapsed="false">
      <c r="A178" s="93"/>
      <c r="B178" s="94"/>
      <c r="C178" s="95"/>
      <c r="D178" s="95"/>
      <c r="E178" s="95"/>
      <c r="F178" s="95"/>
      <c r="G178" s="95"/>
      <c r="H178" s="95"/>
      <c r="I178" s="95"/>
      <c r="AMA178" s="18"/>
      <c r="AMB178" s="18"/>
      <c r="AMC178" s="18"/>
      <c r="AMJ178" s="4"/>
    </row>
    <row r="179" s="92" customFormat="true" ht="15.75" hidden="false" customHeight="false" outlineLevel="0" collapsed="false">
      <c r="A179" s="93"/>
      <c r="B179" s="94"/>
      <c r="C179" s="95"/>
      <c r="D179" s="95"/>
      <c r="E179" s="95"/>
      <c r="F179" s="95"/>
      <c r="G179" s="95"/>
      <c r="H179" s="95"/>
      <c r="I179" s="95"/>
      <c r="AMA179" s="18"/>
      <c r="AMB179" s="18"/>
      <c r="AMC179" s="18"/>
      <c r="AMJ179" s="4"/>
    </row>
    <row r="180" s="92" customFormat="true" ht="15" hidden="false" customHeight="true" outlineLevel="0" collapsed="false">
      <c r="A180" s="93"/>
      <c r="B180" s="98"/>
      <c r="C180" s="98"/>
      <c r="D180" s="98"/>
      <c r="E180" s="98"/>
      <c r="F180" s="98"/>
      <c r="G180" s="98"/>
      <c r="H180" s="98"/>
      <c r="I180" s="98"/>
      <c r="AMA180" s="18"/>
      <c r="AMB180" s="18"/>
      <c r="AMC180" s="18"/>
      <c r="AMJ180" s="4"/>
    </row>
    <row r="181" s="99" customFormat="true" ht="15.75" hidden="false" customHeight="false" outlineLevel="0" collapsed="false">
      <c r="A181" s="93"/>
      <c r="B181" s="98"/>
      <c r="C181" s="98"/>
      <c r="D181" s="98"/>
      <c r="E181" s="98"/>
      <c r="F181" s="98"/>
      <c r="G181" s="98"/>
      <c r="H181" s="98"/>
      <c r="I181" s="98"/>
      <c r="AMJ181" s="4"/>
    </row>
    <row r="182" s="99" customFormat="true" ht="15.75" hidden="false" customHeight="false" outlineLevel="0" collapsed="false">
      <c r="A182" s="93"/>
      <c r="B182" s="98"/>
      <c r="C182" s="98"/>
      <c r="D182" s="98"/>
      <c r="E182" s="98"/>
      <c r="F182" s="98"/>
      <c r="G182" s="98"/>
      <c r="H182" s="98"/>
      <c r="I182" s="98"/>
      <c r="AMJ182" s="4"/>
    </row>
    <row r="183" s="99" customFormat="true" ht="15.75" hidden="false" customHeight="false" outlineLevel="0" collapsed="false">
      <c r="A183" s="93"/>
      <c r="B183" s="98"/>
      <c r="C183" s="98"/>
      <c r="D183" s="98"/>
      <c r="E183" s="98"/>
      <c r="F183" s="98"/>
      <c r="G183" s="98"/>
      <c r="H183" s="98"/>
      <c r="I183" s="98"/>
      <c r="AMJ183" s="4"/>
    </row>
    <row r="184" s="99" customFormat="true" ht="15.75" hidden="false" customHeight="false" outlineLevel="0" collapsed="false">
      <c r="A184" s="93"/>
      <c r="B184" s="98"/>
      <c r="C184" s="98"/>
      <c r="D184" s="98"/>
      <c r="E184" s="98"/>
      <c r="F184" s="98"/>
      <c r="G184" s="98"/>
      <c r="H184" s="98"/>
      <c r="I184" s="98"/>
      <c r="AMJ184" s="4"/>
    </row>
    <row r="185" s="99" customFormat="true" ht="15.75" hidden="false" customHeight="false" outlineLevel="0" collapsed="false">
      <c r="A185" s="93"/>
      <c r="B185" s="98"/>
      <c r="C185" s="98"/>
      <c r="D185" s="98"/>
      <c r="E185" s="98"/>
      <c r="F185" s="98"/>
      <c r="G185" s="98"/>
      <c r="H185" s="98"/>
      <c r="I185" s="98"/>
      <c r="AMJ185" s="4"/>
    </row>
    <row r="186" s="99" customFormat="true" ht="15.75" hidden="false" customHeight="false" outlineLevel="0" collapsed="false">
      <c r="A186" s="93"/>
      <c r="B186" s="98"/>
      <c r="C186" s="98"/>
      <c r="D186" s="98"/>
      <c r="E186" s="98"/>
      <c r="F186" s="98"/>
      <c r="G186" s="98"/>
      <c r="H186" s="98"/>
      <c r="I186" s="98"/>
      <c r="AMJ186" s="4"/>
    </row>
    <row r="187" s="99" customFormat="true" ht="15.75" hidden="false" customHeight="false" outlineLevel="0" collapsed="false">
      <c r="A187" s="93"/>
      <c r="B187" s="98"/>
      <c r="C187" s="98"/>
      <c r="D187" s="98"/>
      <c r="E187" s="98"/>
      <c r="F187" s="98"/>
      <c r="G187" s="98"/>
      <c r="H187" s="98"/>
      <c r="I187" s="98"/>
      <c r="AMJ187" s="4"/>
    </row>
    <row r="188" s="99" customFormat="true" ht="15.75" hidden="false" customHeight="false" outlineLevel="0" collapsed="false">
      <c r="A188" s="93"/>
      <c r="B188" s="98"/>
      <c r="C188" s="98"/>
      <c r="D188" s="98"/>
      <c r="E188" s="98"/>
      <c r="F188" s="98"/>
      <c r="G188" s="98"/>
      <c r="H188" s="98"/>
      <c r="I188" s="98"/>
      <c r="AMJ188" s="4"/>
    </row>
    <row r="189" s="99" customFormat="true" ht="15.75" hidden="false" customHeight="false" outlineLevel="0" collapsed="false">
      <c r="A189" s="93"/>
      <c r="B189" s="98"/>
      <c r="C189" s="98"/>
      <c r="D189" s="98"/>
      <c r="E189" s="98"/>
      <c r="F189" s="98"/>
      <c r="G189" s="98"/>
      <c r="H189" s="98"/>
      <c r="I189" s="98"/>
      <c r="AMJ189" s="4"/>
    </row>
    <row r="190" s="99" customFormat="true" ht="15.75" hidden="false" customHeight="false" outlineLevel="0" collapsed="false">
      <c r="A190" s="93"/>
      <c r="B190" s="98"/>
      <c r="C190" s="98"/>
      <c r="D190" s="98"/>
      <c r="E190" s="98"/>
      <c r="F190" s="98"/>
      <c r="G190" s="98"/>
      <c r="H190" s="98"/>
      <c r="I190" s="98"/>
      <c r="AMJ190" s="4"/>
    </row>
    <row r="191" s="99" customFormat="true" ht="15.75" hidden="false" customHeight="false" outlineLevel="0" collapsed="false">
      <c r="A191" s="93"/>
      <c r="B191" s="98"/>
      <c r="C191" s="98"/>
      <c r="D191" s="98"/>
      <c r="E191" s="98"/>
      <c r="F191" s="98"/>
      <c r="G191" s="98"/>
      <c r="H191" s="98"/>
      <c r="I191" s="98"/>
      <c r="AMJ191" s="4"/>
    </row>
    <row r="192" s="99" customFormat="true" ht="15.75" hidden="false" customHeight="false" outlineLevel="0" collapsed="false">
      <c r="A192" s="93"/>
      <c r="B192" s="98"/>
      <c r="C192" s="98"/>
      <c r="D192" s="98"/>
      <c r="E192" s="98"/>
      <c r="F192" s="98"/>
      <c r="G192" s="98"/>
      <c r="H192" s="98"/>
      <c r="I192" s="98"/>
      <c r="AMJ192" s="4"/>
    </row>
    <row r="193" s="99" customFormat="true" ht="15.75" hidden="false" customHeight="false" outlineLevel="0" collapsed="false">
      <c r="A193" s="93"/>
      <c r="B193" s="98"/>
      <c r="C193" s="98"/>
      <c r="D193" s="98"/>
      <c r="E193" s="98"/>
      <c r="F193" s="98"/>
      <c r="G193" s="98"/>
      <c r="H193" s="98"/>
      <c r="I193" s="98"/>
      <c r="AMJ193" s="4"/>
    </row>
    <row r="194" s="99" customFormat="true" ht="15.75" hidden="false" customHeight="false" outlineLevel="0" collapsed="false">
      <c r="A194" s="93"/>
      <c r="B194" s="98"/>
      <c r="C194" s="98"/>
      <c r="D194" s="98"/>
      <c r="E194" s="98"/>
      <c r="F194" s="98"/>
      <c r="G194" s="98"/>
      <c r="H194" s="98"/>
      <c r="I194" s="98"/>
      <c r="AMJ194" s="4"/>
    </row>
    <row r="195" s="99" customFormat="true" ht="15.75" hidden="false" customHeight="false" outlineLevel="0" collapsed="false">
      <c r="A195" s="93"/>
      <c r="B195" s="98"/>
      <c r="C195" s="98"/>
      <c r="D195" s="98"/>
      <c r="E195" s="98"/>
      <c r="F195" s="98"/>
      <c r="G195" s="98"/>
      <c r="H195" s="98"/>
      <c r="I195" s="98"/>
      <c r="AMJ195" s="4"/>
    </row>
    <row r="196" s="99" customFormat="true" ht="15.75" hidden="false" customHeight="false" outlineLevel="0" collapsed="false">
      <c r="A196" s="93"/>
      <c r="B196" s="98"/>
      <c r="C196" s="98"/>
      <c r="D196" s="98"/>
      <c r="E196" s="98"/>
      <c r="F196" s="98"/>
      <c r="G196" s="98"/>
      <c r="H196" s="98"/>
      <c r="I196" s="98"/>
      <c r="AMJ196" s="4"/>
    </row>
    <row r="197" s="99" customFormat="true" ht="15.75" hidden="false" customHeight="false" outlineLevel="0" collapsed="false">
      <c r="A197" s="93"/>
      <c r="B197" s="98"/>
      <c r="C197" s="98"/>
      <c r="D197" s="98"/>
      <c r="E197" s="98"/>
      <c r="F197" s="98"/>
      <c r="G197" s="98"/>
      <c r="H197" s="98"/>
      <c r="I197" s="98"/>
      <c r="AMJ197" s="4"/>
    </row>
    <row r="198" s="99" customFormat="true" ht="15.75" hidden="false" customHeight="false" outlineLevel="0" collapsed="false">
      <c r="A198" s="93"/>
      <c r="B198" s="98"/>
      <c r="C198" s="98"/>
      <c r="D198" s="98"/>
      <c r="E198" s="98"/>
      <c r="F198" s="98"/>
      <c r="G198" s="98"/>
      <c r="H198" s="98"/>
      <c r="I198" s="98"/>
      <c r="AMJ198" s="4"/>
    </row>
    <row r="199" s="99" customFormat="true" ht="15.75" hidden="false" customHeight="false" outlineLevel="0" collapsed="false">
      <c r="A199" s="93"/>
      <c r="B199" s="98"/>
      <c r="C199" s="98"/>
      <c r="D199" s="98"/>
      <c r="E199" s="98"/>
      <c r="F199" s="98"/>
      <c r="G199" s="98"/>
      <c r="H199" s="98"/>
      <c r="I199" s="98"/>
      <c r="AMJ199" s="4"/>
    </row>
    <row r="200" s="99" customFormat="true" ht="15.75" hidden="false" customHeight="false" outlineLevel="0" collapsed="false">
      <c r="A200" s="93"/>
      <c r="B200" s="98"/>
      <c r="C200" s="98"/>
      <c r="D200" s="98"/>
      <c r="E200" s="98"/>
      <c r="F200" s="98"/>
      <c r="G200" s="98"/>
      <c r="H200" s="98"/>
      <c r="I200" s="98"/>
      <c r="AMJ200" s="4"/>
    </row>
    <row r="201" s="99" customFormat="true" ht="15.75" hidden="false" customHeight="false" outlineLevel="0" collapsed="false">
      <c r="A201" s="93"/>
      <c r="B201" s="98"/>
      <c r="C201" s="98"/>
      <c r="D201" s="98"/>
      <c r="E201" s="98"/>
      <c r="F201" s="98"/>
      <c r="G201" s="98"/>
      <c r="H201" s="98"/>
      <c r="I201" s="98"/>
      <c r="AMJ201" s="4"/>
    </row>
    <row r="202" s="99" customFormat="true" ht="15.75" hidden="false" customHeight="false" outlineLevel="0" collapsed="false">
      <c r="A202" s="93"/>
      <c r="B202" s="98"/>
      <c r="C202" s="98"/>
      <c r="D202" s="98"/>
      <c r="E202" s="98"/>
      <c r="F202" s="98"/>
      <c r="G202" s="98"/>
      <c r="H202" s="98"/>
      <c r="I202" s="98"/>
      <c r="AMJ202" s="4"/>
    </row>
    <row r="203" s="99" customFormat="true" ht="15.75" hidden="false" customHeight="false" outlineLevel="0" collapsed="false">
      <c r="A203" s="93"/>
      <c r="B203" s="98"/>
      <c r="C203" s="98"/>
      <c r="D203" s="98"/>
      <c r="E203" s="98"/>
      <c r="F203" s="98"/>
      <c r="G203" s="98"/>
      <c r="H203" s="98"/>
      <c r="I203" s="98"/>
      <c r="AMJ203" s="4"/>
    </row>
    <row r="204" s="99" customFormat="true" ht="15.75" hidden="false" customHeight="false" outlineLevel="0" collapsed="false">
      <c r="A204" s="93"/>
      <c r="B204" s="98"/>
      <c r="C204" s="98"/>
      <c r="D204" s="98"/>
      <c r="E204" s="98"/>
      <c r="F204" s="98"/>
      <c r="G204" s="98"/>
      <c r="H204" s="98"/>
      <c r="I204" s="98"/>
      <c r="AMJ204" s="4"/>
    </row>
    <row r="205" s="99" customFormat="true" ht="15.75" hidden="false" customHeight="false" outlineLevel="0" collapsed="false">
      <c r="A205" s="93"/>
      <c r="B205" s="98"/>
      <c r="C205" s="98"/>
      <c r="D205" s="98"/>
      <c r="E205" s="98"/>
      <c r="F205" s="98"/>
      <c r="G205" s="98"/>
      <c r="H205" s="98"/>
      <c r="I205" s="98"/>
      <c r="AMJ205" s="4"/>
    </row>
    <row r="206" s="99" customFormat="true" ht="15.75" hidden="false" customHeight="false" outlineLevel="0" collapsed="false">
      <c r="A206" s="93"/>
      <c r="B206" s="98"/>
      <c r="C206" s="98"/>
      <c r="D206" s="98"/>
      <c r="E206" s="98"/>
      <c r="F206" s="98"/>
      <c r="G206" s="98"/>
      <c r="H206" s="98"/>
      <c r="I206" s="98"/>
      <c r="AMJ206" s="4"/>
    </row>
    <row r="207" s="99" customFormat="true" ht="15.75" hidden="false" customHeight="false" outlineLevel="0" collapsed="false">
      <c r="A207" s="93"/>
      <c r="B207" s="98"/>
      <c r="C207" s="98"/>
      <c r="D207" s="98"/>
      <c r="E207" s="98"/>
      <c r="F207" s="98"/>
      <c r="G207" s="98"/>
      <c r="H207" s="98"/>
      <c r="I207" s="98"/>
      <c r="AMJ207" s="4"/>
    </row>
    <row r="208" s="99" customFormat="true" ht="15.75" hidden="false" customHeight="false" outlineLevel="0" collapsed="false">
      <c r="A208" s="93"/>
      <c r="B208" s="98"/>
      <c r="C208" s="98"/>
      <c r="D208" s="98"/>
      <c r="E208" s="98"/>
      <c r="F208" s="98"/>
      <c r="G208" s="98"/>
      <c r="H208" s="98"/>
      <c r="I208" s="98"/>
      <c r="AMJ208" s="4"/>
    </row>
    <row r="209" s="99" customFormat="true" ht="15.75" hidden="false" customHeight="false" outlineLevel="0" collapsed="false">
      <c r="A209" s="93"/>
      <c r="B209" s="98"/>
      <c r="C209" s="98"/>
      <c r="D209" s="98"/>
      <c r="E209" s="98"/>
      <c r="F209" s="98"/>
      <c r="G209" s="98"/>
      <c r="H209" s="98"/>
      <c r="I209" s="98"/>
      <c r="AMJ209" s="4"/>
    </row>
    <row r="210" s="99" customFormat="true" ht="15.75" hidden="false" customHeight="false" outlineLevel="0" collapsed="false">
      <c r="A210" s="93"/>
      <c r="B210" s="98"/>
      <c r="C210" s="98"/>
      <c r="D210" s="98"/>
      <c r="E210" s="98"/>
      <c r="F210" s="98"/>
      <c r="G210" s="98"/>
      <c r="H210" s="98"/>
      <c r="I210" s="98"/>
      <c r="AMJ210" s="4"/>
    </row>
    <row r="211" s="99" customFormat="true" ht="15.75" hidden="false" customHeight="false" outlineLevel="0" collapsed="false">
      <c r="A211" s="93"/>
      <c r="B211" s="98"/>
      <c r="C211" s="98"/>
      <c r="D211" s="98"/>
      <c r="E211" s="98"/>
      <c r="F211" s="98"/>
      <c r="G211" s="98"/>
      <c r="H211" s="98"/>
      <c r="I211" s="98"/>
      <c r="AMJ211" s="4"/>
    </row>
    <row r="212" s="99" customFormat="true" ht="15.75" hidden="false" customHeight="false" outlineLevel="0" collapsed="false">
      <c r="A212" s="93"/>
      <c r="B212" s="98"/>
      <c r="C212" s="98"/>
      <c r="D212" s="98"/>
      <c r="E212" s="98"/>
      <c r="F212" s="98"/>
      <c r="G212" s="98"/>
      <c r="H212" s="98"/>
      <c r="I212" s="98"/>
      <c r="AMJ212" s="4"/>
    </row>
    <row r="213" s="99" customFormat="true" ht="15.75" hidden="false" customHeight="false" outlineLevel="0" collapsed="false">
      <c r="A213" s="93"/>
      <c r="B213" s="98"/>
      <c r="C213" s="98"/>
      <c r="D213" s="98"/>
      <c r="E213" s="98"/>
      <c r="F213" s="98"/>
      <c r="G213" s="98"/>
      <c r="H213" s="98"/>
      <c r="I213" s="98"/>
      <c r="AMJ213" s="4"/>
    </row>
    <row r="214" s="99" customFormat="true" ht="15.75" hidden="false" customHeight="false" outlineLevel="0" collapsed="false">
      <c r="A214" s="93"/>
      <c r="B214" s="98"/>
      <c r="C214" s="98"/>
      <c r="D214" s="98"/>
      <c r="E214" s="98"/>
      <c r="F214" s="98"/>
      <c r="G214" s="98"/>
      <c r="H214" s="98"/>
      <c r="I214" s="98"/>
      <c r="AMJ214" s="4"/>
    </row>
    <row r="215" s="99" customFormat="true" ht="15.75" hidden="false" customHeight="false" outlineLevel="0" collapsed="false">
      <c r="A215" s="93"/>
      <c r="B215" s="98"/>
      <c r="C215" s="98"/>
      <c r="D215" s="98"/>
      <c r="E215" s="98"/>
      <c r="F215" s="98"/>
      <c r="G215" s="98"/>
      <c r="H215" s="98"/>
      <c r="I215" s="98"/>
      <c r="AMJ215" s="4"/>
    </row>
    <row r="216" s="99" customFormat="true" ht="15.75" hidden="false" customHeight="false" outlineLevel="0" collapsed="false">
      <c r="A216" s="93"/>
      <c r="B216" s="98"/>
      <c r="C216" s="98"/>
      <c r="D216" s="98"/>
      <c r="E216" s="98"/>
      <c r="F216" s="98"/>
      <c r="G216" s="98"/>
      <c r="H216" s="98"/>
      <c r="I216" s="98"/>
      <c r="AMJ216" s="4"/>
    </row>
    <row r="217" s="99" customFormat="true" ht="15.75" hidden="false" customHeight="false" outlineLevel="0" collapsed="false">
      <c r="A217" s="93"/>
      <c r="B217" s="98"/>
      <c r="C217" s="98"/>
      <c r="D217" s="98"/>
      <c r="E217" s="98"/>
      <c r="F217" s="98"/>
      <c r="G217" s="98"/>
      <c r="H217" s="98"/>
      <c r="I217" s="98"/>
      <c r="AMJ217" s="4"/>
    </row>
    <row r="218" s="99" customFormat="true" ht="15.75" hidden="false" customHeight="false" outlineLevel="0" collapsed="false">
      <c r="A218" s="93"/>
      <c r="B218" s="98"/>
      <c r="C218" s="98"/>
      <c r="D218" s="98"/>
      <c r="E218" s="98"/>
      <c r="F218" s="98"/>
      <c r="G218" s="98"/>
      <c r="H218" s="98"/>
      <c r="I218" s="98"/>
      <c r="AMJ218" s="4"/>
    </row>
    <row r="219" s="99" customFormat="true" ht="15.75" hidden="false" customHeight="false" outlineLevel="0" collapsed="false">
      <c r="A219" s="93"/>
      <c r="B219" s="98"/>
      <c r="C219" s="98"/>
      <c r="D219" s="98"/>
      <c r="E219" s="98"/>
      <c r="F219" s="98"/>
      <c r="G219" s="98"/>
      <c r="H219" s="98"/>
      <c r="I219" s="98"/>
      <c r="AMJ219" s="4"/>
    </row>
    <row r="220" s="99" customFormat="true" ht="15.75" hidden="false" customHeight="false" outlineLevel="0" collapsed="false">
      <c r="A220" s="93"/>
      <c r="B220" s="98"/>
      <c r="C220" s="98"/>
      <c r="D220" s="98"/>
      <c r="E220" s="98"/>
      <c r="F220" s="98"/>
      <c r="G220" s="98"/>
      <c r="H220" s="98"/>
      <c r="I220" s="98"/>
      <c r="AMJ220" s="4"/>
    </row>
    <row r="221" s="99" customFormat="true" ht="15.75" hidden="false" customHeight="false" outlineLevel="0" collapsed="false">
      <c r="A221" s="93"/>
      <c r="B221" s="98"/>
      <c r="C221" s="98"/>
      <c r="D221" s="98"/>
      <c r="E221" s="98"/>
      <c r="F221" s="98"/>
      <c r="G221" s="98"/>
      <c r="H221" s="98"/>
      <c r="I221" s="98"/>
      <c r="AMJ221" s="4"/>
    </row>
    <row r="222" s="99" customFormat="true" ht="15.75" hidden="false" customHeight="false" outlineLevel="0" collapsed="false">
      <c r="A222" s="93"/>
      <c r="B222" s="98"/>
      <c r="C222" s="98"/>
      <c r="D222" s="98"/>
      <c r="E222" s="98"/>
      <c r="F222" s="98"/>
      <c r="G222" s="98"/>
      <c r="H222" s="98"/>
      <c r="I222" s="98"/>
      <c r="AMJ222" s="4"/>
    </row>
    <row r="223" s="99" customFormat="true" ht="15.75" hidden="false" customHeight="false" outlineLevel="0" collapsed="false">
      <c r="A223" s="93"/>
      <c r="B223" s="98"/>
      <c r="C223" s="98"/>
      <c r="D223" s="98"/>
      <c r="E223" s="98"/>
      <c r="F223" s="98"/>
      <c r="G223" s="98"/>
      <c r="H223" s="98"/>
      <c r="I223" s="98"/>
      <c r="AMJ223" s="4"/>
    </row>
    <row r="224" s="99" customFormat="true" ht="15.75" hidden="false" customHeight="false" outlineLevel="0" collapsed="false">
      <c r="A224" s="93"/>
      <c r="B224" s="98"/>
      <c r="C224" s="98"/>
      <c r="D224" s="98"/>
      <c r="E224" s="98"/>
      <c r="F224" s="98"/>
      <c r="G224" s="98"/>
      <c r="H224" s="98"/>
      <c r="I224" s="98"/>
      <c r="AMJ224" s="4"/>
    </row>
    <row r="225" s="99" customFormat="true" ht="15.75" hidden="false" customHeight="false" outlineLevel="0" collapsed="false">
      <c r="A225" s="93"/>
      <c r="B225" s="98"/>
      <c r="C225" s="98"/>
      <c r="D225" s="98"/>
      <c r="E225" s="98"/>
      <c r="F225" s="98"/>
      <c r="G225" s="98"/>
      <c r="H225" s="98"/>
      <c r="I225" s="98"/>
      <c r="AMJ225" s="4"/>
    </row>
    <row r="226" s="99" customFormat="true" ht="15.75" hidden="false" customHeight="false" outlineLevel="0" collapsed="false">
      <c r="A226" s="93"/>
      <c r="B226" s="98"/>
      <c r="C226" s="98"/>
      <c r="D226" s="98"/>
      <c r="E226" s="98"/>
      <c r="F226" s="98"/>
      <c r="G226" s="98"/>
      <c r="H226" s="98"/>
      <c r="I226" s="98"/>
      <c r="AMJ226" s="4"/>
    </row>
    <row r="227" s="99" customFormat="true" ht="15.75" hidden="false" customHeight="false" outlineLevel="0" collapsed="false">
      <c r="A227" s="93"/>
      <c r="B227" s="98"/>
      <c r="C227" s="98"/>
      <c r="D227" s="98"/>
      <c r="E227" s="98"/>
      <c r="F227" s="98"/>
      <c r="G227" s="98"/>
      <c r="H227" s="98"/>
      <c r="I227" s="98"/>
      <c r="AMJ227" s="4"/>
    </row>
    <row r="228" s="99" customFormat="true" ht="15.75" hidden="false" customHeight="false" outlineLevel="0" collapsed="false">
      <c r="A228" s="93"/>
      <c r="B228" s="98"/>
      <c r="C228" s="98"/>
      <c r="D228" s="98"/>
      <c r="E228" s="98"/>
      <c r="F228" s="98"/>
      <c r="G228" s="98"/>
      <c r="H228" s="98"/>
      <c r="I228" s="98"/>
      <c r="AMJ228" s="4"/>
    </row>
    <row r="229" s="99" customFormat="true" ht="15.75" hidden="false" customHeight="false" outlineLevel="0" collapsed="false">
      <c r="A229" s="93"/>
      <c r="B229" s="98"/>
      <c r="C229" s="98"/>
      <c r="D229" s="98"/>
      <c r="E229" s="98"/>
      <c r="F229" s="98"/>
      <c r="G229" s="98"/>
      <c r="H229" s="98"/>
      <c r="I229" s="98"/>
      <c r="AMJ229" s="4"/>
    </row>
    <row r="230" s="99" customFormat="true" ht="15.75" hidden="false" customHeight="false" outlineLevel="0" collapsed="false">
      <c r="A230" s="93"/>
      <c r="B230" s="98"/>
      <c r="C230" s="98"/>
      <c r="D230" s="98"/>
      <c r="E230" s="98"/>
      <c r="F230" s="98"/>
      <c r="G230" s="98"/>
      <c r="H230" s="98"/>
      <c r="I230" s="98"/>
      <c r="AMJ230" s="4"/>
    </row>
    <row r="231" s="99" customFormat="true" ht="15.75" hidden="false" customHeight="false" outlineLevel="0" collapsed="false">
      <c r="A231" s="93"/>
      <c r="B231" s="98"/>
      <c r="C231" s="98"/>
      <c r="D231" s="98"/>
      <c r="E231" s="98"/>
      <c r="F231" s="98"/>
      <c r="G231" s="98"/>
      <c r="H231" s="98"/>
      <c r="I231" s="98"/>
      <c r="AMJ231" s="4"/>
    </row>
    <row r="232" s="99" customFormat="true" ht="15.75" hidden="false" customHeight="false" outlineLevel="0" collapsed="false">
      <c r="A232" s="93"/>
      <c r="B232" s="98"/>
      <c r="C232" s="98"/>
      <c r="D232" s="98"/>
      <c r="E232" s="98"/>
      <c r="F232" s="98"/>
      <c r="G232" s="98"/>
      <c r="H232" s="98"/>
      <c r="I232" s="98"/>
      <c r="AMJ232" s="4"/>
    </row>
    <row r="233" s="99" customFormat="true" ht="15.75" hidden="false" customHeight="false" outlineLevel="0" collapsed="false">
      <c r="A233" s="93"/>
      <c r="B233" s="98"/>
      <c r="C233" s="98"/>
      <c r="D233" s="98"/>
      <c r="E233" s="98"/>
      <c r="F233" s="98"/>
      <c r="G233" s="98"/>
      <c r="H233" s="98"/>
      <c r="I233" s="98"/>
      <c r="AMJ233" s="4"/>
    </row>
    <row r="234" s="99" customFormat="true" ht="15.75" hidden="false" customHeight="false" outlineLevel="0" collapsed="false">
      <c r="A234" s="93"/>
      <c r="B234" s="98"/>
      <c r="C234" s="98"/>
      <c r="D234" s="98"/>
      <c r="E234" s="98"/>
      <c r="F234" s="98"/>
      <c r="G234" s="98"/>
      <c r="H234" s="98"/>
      <c r="I234" s="98"/>
      <c r="AMJ234" s="4"/>
    </row>
    <row r="235" s="99" customFormat="true" ht="15.75" hidden="false" customHeight="false" outlineLevel="0" collapsed="false">
      <c r="A235" s="93"/>
      <c r="B235" s="98"/>
      <c r="C235" s="98"/>
      <c r="D235" s="98"/>
      <c r="E235" s="98"/>
      <c r="F235" s="98"/>
      <c r="G235" s="98"/>
      <c r="H235" s="98"/>
      <c r="I235" s="98"/>
      <c r="AMJ235" s="4"/>
    </row>
    <row r="236" s="99" customFormat="true" ht="15.75" hidden="false" customHeight="false" outlineLevel="0" collapsed="false">
      <c r="A236" s="93"/>
      <c r="B236" s="98"/>
      <c r="C236" s="98"/>
      <c r="D236" s="98"/>
      <c r="E236" s="98"/>
      <c r="F236" s="98"/>
      <c r="G236" s="98"/>
      <c r="H236" s="98"/>
      <c r="I236" s="98"/>
      <c r="AMJ236" s="4"/>
    </row>
    <row r="237" s="99" customFormat="true" ht="15.75" hidden="false" customHeight="false" outlineLevel="0" collapsed="false">
      <c r="A237" s="93"/>
      <c r="B237" s="98"/>
      <c r="C237" s="98"/>
      <c r="D237" s="98"/>
      <c r="E237" s="98"/>
      <c r="F237" s="98"/>
      <c r="G237" s="98"/>
      <c r="H237" s="98"/>
      <c r="I237" s="98"/>
      <c r="AMJ237" s="4"/>
    </row>
    <row r="238" s="99" customFormat="true" ht="15.75" hidden="false" customHeight="false" outlineLevel="0" collapsed="false">
      <c r="A238" s="93"/>
      <c r="B238" s="98"/>
      <c r="C238" s="98"/>
      <c r="D238" s="98"/>
      <c r="E238" s="98"/>
      <c r="F238" s="98"/>
      <c r="G238" s="98"/>
      <c r="H238" s="98"/>
      <c r="I238" s="98"/>
      <c r="AMJ238" s="4"/>
    </row>
    <row r="239" s="99" customFormat="true" ht="15.75" hidden="false" customHeight="false" outlineLevel="0" collapsed="false">
      <c r="A239" s="93"/>
      <c r="B239" s="98"/>
      <c r="C239" s="98"/>
      <c r="D239" s="98"/>
      <c r="E239" s="98"/>
      <c r="F239" s="98"/>
      <c r="G239" s="98"/>
      <c r="H239" s="98"/>
      <c r="I239" s="98"/>
      <c r="AMJ239" s="4"/>
    </row>
    <row r="240" s="99" customFormat="true" ht="15.75" hidden="false" customHeight="false" outlineLevel="0" collapsed="false">
      <c r="A240" s="93"/>
      <c r="B240" s="98"/>
      <c r="C240" s="98"/>
      <c r="D240" s="98"/>
      <c r="E240" s="98"/>
      <c r="F240" s="98"/>
      <c r="G240" s="98"/>
      <c r="H240" s="98"/>
      <c r="I240" s="98"/>
      <c r="AMJ240" s="4"/>
    </row>
    <row r="241" s="99" customFormat="true" ht="15.75" hidden="false" customHeight="false" outlineLevel="0" collapsed="false">
      <c r="A241" s="93"/>
      <c r="B241" s="98"/>
      <c r="C241" s="98"/>
      <c r="D241" s="98"/>
      <c r="E241" s="98"/>
      <c r="F241" s="98"/>
      <c r="G241" s="98"/>
      <c r="H241" s="98"/>
      <c r="I241" s="98"/>
      <c r="AMJ241" s="4"/>
    </row>
    <row r="242" s="99" customFormat="true" ht="15.75" hidden="false" customHeight="false" outlineLevel="0" collapsed="false">
      <c r="A242" s="93"/>
      <c r="B242" s="98"/>
      <c r="C242" s="98"/>
      <c r="D242" s="98"/>
      <c r="E242" s="98"/>
      <c r="F242" s="98"/>
      <c r="G242" s="98"/>
      <c r="H242" s="98"/>
      <c r="I242" s="98"/>
      <c r="AMJ242" s="4"/>
    </row>
    <row r="243" s="99" customFormat="true" ht="15.75" hidden="false" customHeight="false" outlineLevel="0" collapsed="false">
      <c r="A243" s="93"/>
      <c r="B243" s="98"/>
      <c r="C243" s="98"/>
      <c r="D243" s="98"/>
      <c r="E243" s="98"/>
      <c r="F243" s="98"/>
      <c r="G243" s="98"/>
      <c r="H243" s="98"/>
      <c r="I243" s="98"/>
      <c r="AMJ243" s="4"/>
    </row>
    <row r="244" s="99" customFormat="true" ht="15.75" hidden="false" customHeight="false" outlineLevel="0" collapsed="false">
      <c r="A244" s="93"/>
      <c r="B244" s="98"/>
      <c r="C244" s="3"/>
      <c r="D244" s="3"/>
      <c r="E244" s="3"/>
      <c r="F244" s="3"/>
      <c r="G244" s="3"/>
      <c r="H244" s="3"/>
      <c r="I244" s="3"/>
      <c r="AMJ244" s="4"/>
    </row>
    <row r="245" customFormat="false" ht="15.75" hidden="false" customHeight="false" outlineLevel="0" collapsed="false">
      <c r="B245" s="98"/>
    </row>
    <row r="246" customFormat="false" ht="15.75" hidden="false" customHeight="false" outlineLevel="0" collapsed="false">
      <c r="B246" s="98"/>
    </row>
    <row r="247" customFormat="false" ht="15.75" hidden="false" customHeight="false" outlineLevel="0" collapsed="false">
      <c r="B247" s="98"/>
    </row>
    <row r="248" customFormat="false" ht="15.75" hidden="false" customHeight="false" outlineLevel="0" collapsed="false">
      <c r="B248" s="98"/>
    </row>
    <row r="249" customFormat="false" ht="15.75" hidden="false" customHeight="false" outlineLevel="0" collapsed="false">
      <c r="B249" s="98"/>
    </row>
    <row r="250" customFormat="false" ht="15.75" hidden="false" customHeight="false" outlineLevel="0" collapsed="false">
      <c r="B250" s="98"/>
    </row>
    <row r="251" customFormat="false" ht="15.75" hidden="false" customHeight="false" outlineLevel="0" collapsed="false">
      <c r="B251" s="98"/>
    </row>
    <row r="252" customFormat="false" ht="15.75" hidden="false" customHeight="false" outlineLevel="0" collapsed="false">
      <c r="B252" s="98"/>
    </row>
    <row r="253" customFormat="false" ht="15.75" hidden="false" customHeight="false" outlineLevel="0" collapsed="false">
      <c r="B253" s="98"/>
    </row>
    <row r="254" customFormat="false" ht="15.75" hidden="false" customHeight="false" outlineLevel="0" collapsed="false">
      <c r="B254" s="98"/>
    </row>
    <row r="255" customFormat="false" ht="15.75" hidden="false" customHeight="false" outlineLevel="0" collapsed="false">
      <c r="B255" s="98"/>
    </row>
    <row r="256" customFormat="false" ht="15.75" hidden="false" customHeight="false" outlineLevel="0" collapsed="false">
      <c r="B256" s="98"/>
    </row>
    <row r="257" customFormat="false" ht="15.75" hidden="false" customHeight="false" outlineLevel="0" collapsed="false">
      <c r="B257" s="98"/>
    </row>
    <row r="258" customFormat="false" ht="15.75" hidden="false" customHeight="false" outlineLevel="0" collapsed="false">
      <c r="B258" s="98"/>
    </row>
    <row r="259" customFormat="false" ht="15.75" hidden="false" customHeight="false" outlineLevel="0" collapsed="false">
      <c r="B259" s="98"/>
    </row>
    <row r="260" customFormat="false" ht="15.75" hidden="false" customHeight="false" outlineLevel="0" collapsed="false">
      <c r="B260" s="98"/>
    </row>
    <row r="261" customFormat="false" ht="15.75" hidden="false" customHeight="false" outlineLevel="0" collapsed="false">
      <c r="B261" s="98"/>
    </row>
    <row r="262" customFormat="false" ht="15.75" hidden="false" customHeight="false" outlineLevel="0" collapsed="false">
      <c r="B262" s="98"/>
    </row>
    <row r="263" customFormat="false" ht="15.75" hidden="false" customHeight="false" outlineLevel="0" collapsed="false">
      <c r="B263" s="98"/>
    </row>
    <row r="264" customFormat="false" ht="15.75" hidden="false" customHeight="false" outlineLevel="0" collapsed="false">
      <c r="B264" s="98"/>
    </row>
    <row r="265" customFormat="false" ht="15.75" hidden="false" customHeight="false" outlineLevel="0" collapsed="false">
      <c r="B265" s="98"/>
    </row>
    <row r="266" customFormat="false" ht="15.75" hidden="false" customHeight="false" outlineLevel="0" collapsed="false">
      <c r="B266" s="98"/>
    </row>
    <row r="267" customFormat="false" ht="15.75" hidden="false" customHeight="false" outlineLevel="0" collapsed="false">
      <c r="B267" s="98"/>
    </row>
    <row r="268" customFormat="false" ht="15.75" hidden="false" customHeight="false" outlineLevel="0" collapsed="false">
      <c r="B268" s="98"/>
    </row>
    <row r="269" customFormat="false" ht="15.75" hidden="false" customHeight="false" outlineLevel="0" collapsed="false">
      <c r="B269" s="98"/>
    </row>
    <row r="270" customFormat="false" ht="15.75" hidden="false" customHeight="false" outlineLevel="0" collapsed="false">
      <c r="B270" s="98"/>
    </row>
    <row r="271" customFormat="false" ht="15.75" hidden="false" customHeight="false" outlineLevel="0" collapsed="false">
      <c r="B271" s="98"/>
    </row>
    <row r="272" customFormat="false" ht="15.75" hidden="false" customHeight="false" outlineLevel="0" collapsed="false">
      <c r="B272" s="98"/>
    </row>
    <row r="273" customFormat="false" ht="15.75" hidden="false" customHeight="false" outlineLevel="0" collapsed="false">
      <c r="B273" s="98"/>
    </row>
    <row r="274" customFormat="false" ht="15.75" hidden="false" customHeight="false" outlineLevel="0" collapsed="false">
      <c r="B274" s="98"/>
    </row>
    <row r="275" customFormat="false" ht="15.75" hidden="false" customHeight="false" outlineLevel="0" collapsed="false">
      <c r="B275" s="98"/>
    </row>
    <row r="276" customFormat="false" ht="15.75" hidden="false" customHeight="false" outlineLevel="0" collapsed="false">
      <c r="B276" s="98"/>
    </row>
    <row r="277" customFormat="false" ht="15.75" hidden="false" customHeight="false" outlineLevel="0" collapsed="false">
      <c r="B277" s="98"/>
    </row>
    <row r="278" customFormat="false" ht="15.75" hidden="false" customHeight="false" outlineLevel="0" collapsed="false">
      <c r="B278" s="98"/>
    </row>
    <row r="279" customFormat="false" ht="15.75" hidden="false" customHeight="false" outlineLevel="0" collapsed="false">
      <c r="B279" s="98"/>
    </row>
    <row r="280" customFormat="false" ht="15.75" hidden="false" customHeight="false" outlineLevel="0" collapsed="false">
      <c r="B280" s="98"/>
    </row>
    <row r="281" customFormat="false" ht="15.75" hidden="false" customHeight="false" outlineLevel="0" collapsed="false">
      <c r="B281" s="98"/>
    </row>
    <row r="282" customFormat="false" ht="15.75" hidden="false" customHeight="false" outlineLevel="0" collapsed="false">
      <c r="B282" s="98"/>
    </row>
    <row r="283" customFormat="false" ht="15.75" hidden="false" customHeight="false" outlineLevel="0" collapsed="false">
      <c r="B283" s="98"/>
    </row>
    <row r="284" customFormat="false" ht="15.75" hidden="false" customHeight="false" outlineLevel="0" collapsed="false">
      <c r="B284" s="98"/>
    </row>
    <row r="285" customFormat="false" ht="15.75" hidden="false" customHeight="false" outlineLevel="0" collapsed="false">
      <c r="B285" s="98"/>
    </row>
    <row r="286" customFormat="false" ht="15.75" hidden="false" customHeight="false" outlineLevel="0" collapsed="false">
      <c r="B286" s="98"/>
    </row>
    <row r="287" customFormat="false" ht="15.75" hidden="false" customHeight="false" outlineLevel="0" collapsed="false">
      <c r="B287" s="98"/>
    </row>
    <row r="288" customFormat="false" ht="15.75" hidden="false" customHeight="false" outlineLevel="0" collapsed="false">
      <c r="B288" s="98"/>
    </row>
    <row r="289" customFormat="false" ht="15.75" hidden="false" customHeight="false" outlineLevel="0" collapsed="false">
      <c r="B289" s="98"/>
    </row>
    <row r="290" customFormat="false" ht="15.75" hidden="false" customHeight="false" outlineLevel="0" collapsed="false">
      <c r="B290" s="98"/>
    </row>
    <row r="291" customFormat="false" ht="15.75" hidden="false" customHeight="false" outlineLevel="0" collapsed="false">
      <c r="B291" s="98"/>
    </row>
    <row r="292" customFormat="false" ht="15.75" hidden="false" customHeight="false" outlineLevel="0" collapsed="false">
      <c r="B292" s="98"/>
    </row>
    <row r="293" customFormat="false" ht="15.75" hidden="false" customHeight="false" outlineLevel="0" collapsed="false">
      <c r="B293" s="98"/>
    </row>
    <row r="294" customFormat="false" ht="15.75" hidden="false" customHeight="false" outlineLevel="0" collapsed="false">
      <c r="B294" s="98"/>
    </row>
    <row r="295" customFormat="false" ht="15.75" hidden="false" customHeight="false" outlineLevel="0" collapsed="false">
      <c r="B295" s="98"/>
    </row>
    <row r="296" customFormat="false" ht="15.75" hidden="false" customHeight="false" outlineLevel="0" collapsed="false">
      <c r="B296" s="98"/>
    </row>
    <row r="297" customFormat="false" ht="15.75" hidden="false" customHeight="false" outlineLevel="0" collapsed="false">
      <c r="B297" s="98"/>
    </row>
    <row r="298" customFormat="false" ht="15.75" hidden="false" customHeight="false" outlineLevel="0" collapsed="false">
      <c r="B298" s="98"/>
    </row>
    <row r="299" customFormat="false" ht="15.75" hidden="false" customHeight="false" outlineLevel="0" collapsed="false">
      <c r="B299" s="98"/>
    </row>
    <row r="300" customFormat="false" ht="15.75" hidden="false" customHeight="false" outlineLevel="0" collapsed="false">
      <c r="B300" s="98"/>
    </row>
    <row r="301" customFormat="false" ht="15.75" hidden="false" customHeight="false" outlineLevel="0" collapsed="false">
      <c r="B301" s="98"/>
    </row>
    <row r="302" customFormat="false" ht="15.75" hidden="false" customHeight="false" outlineLevel="0" collapsed="false">
      <c r="B302" s="98"/>
    </row>
    <row r="303" customFormat="false" ht="15.75" hidden="false" customHeight="false" outlineLevel="0" collapsed="false">
      <c r="B303" s="98"/>
    </row>
    <row r="304" customFormat="false" ht="15.75" hidden="false" customHeight="false" outlineLevel="0" collapsed="false">
      <c r="B304" s="98"/>
    </row>
    <row r="305" customFormat="false" ht="15.75" hidden="false" customHeight="false" outlineLevel="0" collapsed="false">
      <c r="B305" s="98"/>
    </row>
    <row r="306" customFormat="false" ht="15.75" hidden="false" customHeight="false" outlineLevel="0" collapsed="false">
      <c r="B306" s="98"/>
    </row>
    <row r="307" customFormat="false" ht="15.75" hidden="false" customHeight="false" outlineLevel="0" collapsed="false">
      <c r="B307" s="98"/>
    </row>
    <row r="308" customFormat="false" ht="15.75" hidden="false" customHeight="false" outlineLevel="0" collapsed="false">
      <c r="B308" s="98"/>
    </row>
    <row r="309" customFormat="false" ht="15.75" hidden="false" customHeight="false" outlineLevel="0" collapsed="false">
      <c r="B309" s="98"/>
    </row>
    <row r="310" customFormat="false" ht="15.75" hidden="false" customHeight="false" outlineLevel="0" collapsed="false">
      <c r="B310" s="98"/>
    </row>
    <row r="311" customFormat="false" ht="15.75" hidden="false" customHeight="false" outlineLevel="0" collapsed="false">
      <c r="B311" s="98"/>
    </row>
    <row r="312" customFormat="false" ht="15.75" hidden="false" customHeight="false" outlineLevel="0" collapsed="false">
      <c r="B312" s="98"/>
    </row>
    <row r="313" customFormat="false" ht="15.75" hidden="false" customHeight="false" outlineLevel="0" collapsed="false">
      <c r="B313" s="98"/>
    </row>
    <row r="314" customFormat="false" ht="15.75" hidden="false" customHeight="false" outlineLevel="0" collapsed="false">
      <c r="B314" s="98"/>
    </row>
    <row r="315" customFormat="false" ht="15.75" hidden="false" customHeight="false" outlineLevel="0" collapsed="false">
      <c r="B315" s="98"/>
    </row>
    <row r="316" customFormat="false" ht="15.75" hidden="false" customHeight="false" outlineLevel="0" collapsed="false">
      <c r="B316" s="98"/>
    </row>
    <row r="317" customFormat="false" ht="15.75" hidden="false" customHeight="false" outlineLevel="0" collapsed="false">
      <c r="B317" s="98"/>
    </row>
    <row r="318" customFormat="false" ht="15.75" hidden="false" customHeight="false" outlineLevel="0" collapsed="false">
      <c r="B318" s="98"/>
    </row>
    <row r="319" customFormat="false" ht="15.75" hidden="false" customHeight="false" outlineLevel="0" collapsed="false">
      <c r="B319" s="98"/>
    </row>
    <row r="320" customFormat="false" ht="15.75" hidden="false" customHeight="false" outlineLevel="0" collapsed="false">
      <c r="B320" s="98"/>
    </row>
    <row r="321" customFormat="false" ht="15.75" hidden="false" customHeight="false" outlineLevel="0" collapsed="false">
      <c r="B321" s="98"/>
    </row>
    <row r="322" customFormat="false" ht="15.75" hidden="false" customHeight="false" outlineLevel="0" collapsed="false">
      <c r="B322" s="98"/>
    </row>
    <row r="323" customFormat="false" ht="15.75" hidden="false" customHeight="false" outlineLevel="0" collapsed="false">
      <c r="B323" s="98"/>
    </row>
    <row r="324" customFormat="false" ht="15.75" hidden="false" customHeight="false" outlineLevel="0" collapsed="false">
      <c r="B324" s="98"/>
    </row>
    <row r="325" customFormat="false" ht="15.75" hidden="false" customHeight="false" outlineLevel="0" collapsed="false">
      <c r="B325" s="98"/>
    </row>
    <row r="326" customFormat="false" ht="15.75" hidden="false" customHeight="false" outlineLevel="0" collapsed="false">
      <c r="B326" s="98"/>
    </row>
    <row r="327" customFormat="false" ht="15.75" hidden="false" customHeight="false" outlineLevel="0" collapsed="false">
      <c r="B327" s="98"/>
    </row>
    <row r="328" customFormat="false" ht="15.75" hidden="false" customHeight="false" outlineLevel="0" collapsed="false">
      <c r="B328" s="98"/>
    </row>
    <row r="329" customFormat="false" ht="15.75" hidden="false" customHeight="false" outlineLevel="0" collapsed="false">
      <c r="B329" s="98"/>
    </row>
    <row r="330" customFormat="false" ht="15.75" hidden="false" customHeight="false" outlineLevel="0" collapsed="false">
      <c r="B330" s="98"/>
    </row>
    <row r="331" customFormat="false" ht="15.75" hidden="false" customHeight="false" outlineLevel="0" collapsed="false">
      <c r="B331" s="98"/>
    </row>
    <row r="332" customFormat="false" ht="15.75" hidden="false" customHeight="false" outlineLevel="0" collapsed="false">
      <c r="B332" s="98"/>
    </row>
    <row r="333" customFormat="false" ht="15.75" hidden="false" customHeight="false" outlineLevel="0" collapsed="false">
      <c r="B333" s="98"/>
    </row>
    <row r="334" customFormat="false" ht="15.75" hidden="false" customHeight="false" outlineLevel="0" collapsed="false">
      <c r="B334" s="98"/>
    </row>
    <row r="335" customFormat="false" ht="15.75" hidden="false" customHeight="false" outlineLevel="0" collapsed="false">
      <c r="B335" s="98"/>
    </row>
    <row r="336" customFormat="false" ht="15.75" hidden="false" customHeight="false" outlineLevel="0" collapsed="false">
      <c r="B336" s="98"/>
    </row>
    <row r="337" customFormat="false" ht="15.75" hidden="false" customHeight="false" outlineLevel="0" collapsed="false">
      <c r="B337" s="98"/>
    </row>
    <row r="338" customFormat="false" ht="15.75" hidden="false" customHeight="false" outlineLevel="0" collapsed="false">
      <c r="B338" s="98"/>
    </row>
    <row r="339" customFormat="false" ht="15.75" hidden="false" customHeight="false" outlineLevel="0" collapsed="false">
      <c r="B339" s="98"/>
    </row>
    <row r="340" customFormat="false" ht="15.75" hidden="false" customHeight="false" outlineLevel="0" collapsed="false">
      <c r="B340" s="98"/>
    </row>
    <row r="341" customFormat="false" ht="15.75" hidden="false" customHeight="false" outlineLevel="0" collapsed="false">
      <c r="B341" s="98"/>
    </row>
    <row r="342" customFormat="false" ht="15.75" hidden="false" customHeight="false" outlineLevel="0" collapsed="false">
      <c r="B342" s="98"/>
    </row>
    <row r="343" customFormat="false" ht="15.75" hidden="false" customHeight="false" outlineLevel="0" collapsed="false">
      <c r="B343" s="98"/>
    </row>
    <row r="344" customFormat="false" ht="15.75" hidden="false" customHeight="false" outlineLevel="0" collapsed="false">
      <c r="B344" s="98"/>
    </row>
    <row r="345" customFormat="false" ht="15.75" hidden="false" customHeight="false" outlineLevel="0" collapsed="false">
      <c r="B345" s="98"/>
    </row>
    <row r="346" customFormat="false" ht="15.75" hidden="false" customHeight="false" outlineLevel="0" collapsed="false">
      <c r="B346" s="98"/>
    </row>
    <row r="347" customFormat="false" ht="15.75" hidden="false" customHeight="false" outlineLevel="0" collapsed="false">
      <c r="B347" s="98"/>
    </row>
    <row r="348" customFormat="false" ht="15.75" hidden="false" customHeight="false" outlineLevel="0" collapsed="false">
      <c r="B348" s="98"/>
    </row>
    <row r="349" customFormat="false" ht="15.75" hidden="false" customHeight="false" outlineLevel="0" collapsed="false">
      <c r="B349" s="98"/>
    </row>
    <row r="350" customFormat="false" ht="15.75" hidden="false" customHeight="false" outlineLevel="0" collapsed="false">
      <c r="B350" s="98"/>
    </row>
    <row r="351" customFormat="false" ht="15.75" hidden="false" customHeight="false" outlineLevel="0" collapsed="false">
      <c r="B351" s="98"/>
    </row>
    <row r="352" customFormat="false" ht="15.75" hidden="false" customHeight="false" outlineLevel="0" collapsed="false">
      <c r="B352" s="98"/>
    </row>
    <row r="353" customFormat="false" ht="15.75" hidden="false" customHeight="false" outlineLevel="0" collapsed="false">
      <c r="B353" s="98"/>
    </row>
    <row r="354" customFormat="false" ht="15.75" hidden="false" customHeight="false" outlineLevel="0" collapsed="false">
      <c r="B354" s="98"/>
    </row>
    <row r="355" customFormat="false" ht="15.75" hidden="false" customHeight="false" outlineLevel="0" collapsed="false">
      <c r="B355" s="98"/>
    </row>
    <row r="356" customFormat="false" ht="15.75" hidden="false" customHeight="false" outlineLevel="0" collapsed="false">
      <c r="B356" s="98"/>
    </row>
    <row r="357" customFormat="false" ht="15.75" hidden="false" customHeight="false" outlineLevel="0" collapsed="false">
      <c r="B357" s="98"/>
    </row>
    <row r="358" customFormat="false" ht="15.75" hidden="false" customHeight="false" outlineLevel="0" collapsed="false">
      <c r="B358" s="98"/>
    </row>
    <row r="359" customFormat="false" ht="15.75" hidden="false" customHeight="false" outlineLevel="0" collapsed="false">
      <c r="B359" s="98"/>
    </row>
    <row r="360" customFormat="false" ht="15.75" hidden="false" customHeight="false" outlineLevel="0" collapsed="false">
      <c r="B360" s="98"/>
    </row>
    <row r="361" customFormat="false" ht="15.75" hidden="false" customHeight="false" outlineLevel="0" collapsed="false">
      <c r="B361" s="98"/>
    </row>
    <row r="362" customFormat="false" ht="15.75" hidden="false" customHeight="false" outlineLevel="0" collapsed="false">
      <c r="B362" s="98"/>
    </row>
    <row r="363" customFormat="false" ht="15.75" hidden="false" customHeight="false" outlineLevel="0" collapsed="false">
      <c r="B363" s="98"/>
    </row>
    <row r="364" customFormat="false" ht="15.75" hidden="false" customHeight="false" outlineLevel="0" collapsed="false">
      <c r="B364" s="98"/>
    </row>
    <row r="365" customFormat="false" ht="15.75" hidden="false" customHeight="false" outlineLevel="0" collapsed="false">
      <c r="B365" s="98"/>
    </row>
    <row r="366" customFormat="false" ht="15.75" hidden="false" customHeight="false" outlineLevel="0" collapsed="false">
      <c r="B366" s="98"/>
    </row>
    <row r="367" customFormat="false" ht="15.75" hidden="false" customHeight="false" outlineLevel="0" collapsed="false">
      <c r="B367" s="98"/>
    </row>
    <row r="368" customFormat="false" ht="15.75" hidden="false" customHeight="false" outlineLevel="0" collapsed="false">
      <c r="B368" s="98"/>
    </row>
    <row r="369" customFormat="false" ht="15.75" hidden="false" customHeight="false" outlineLevel="0" collapsed="false">
      <c r="B369" s="98"/>
    </row>
    <row r="370" customFormat="false" ht="15.75" hidden="false" customHeight="false" outlineLevel="0" collapsed="false">
      <c r="B370" s="98"/>
    </row>
    <row r="371" customFormat="false" ht="15.75" hidden="false" customHeight="false" outlineLevel="0" collapsed="false">
      <c r="B371" s="98"/>
    </row>
    <row r="372" customFormat="false" ht="15.75" hidden="false" customHeight="false" outlineLevel="0" collapsed="false">
      <c r="B372" s="98"/>
    </row>
    <row r="373" customFormat="false" ht="15.75" hidden="false" customHeight="false" outlineLevel="0" collapsed="false">
      <c r="B373" s="98"/>
    </row>
    <row r="374" customFormat="false" ht="15.75" hidden="false" customHeight="false" outlineLevel="0" collapsed="false">
      <c r="B374" s="98"/>
    </row>
    <row r="375" customFormat="false" ht="15.75" hidden="false" customHeight="false" outlineLevel="0" collapsed="false">
      <c r="B375" s="98"/>
    </row>
    <row r="376" customFormat="false" ht="15.75" hidden="false" customHeight="false" outlineLevel="0" collapsed="false">
      <c r="B376" s="98"/>
    </row>
    <row r="377" customFormat="false" ht="15.75" hidden="false" customHeight="false" outlineLevel="0" collapsed="false">
      <c r="B377" s="98"/>
    </row>
    <row r="378" customFormat="false" ht="15.75" hidden="false" customHeight="false" outlineLevel="0" collapsed="false">
      <c r="B378" s="98"/>
    </row>
    <row r="379" customFormat="false" ht="15.75" hidden="false" customHeight="false" outlineLevel="0" collapsed="false">
      <c r="B379" s="98"/>
    </row>
    <row r="380" customFormat="false" ht="15.75" hidden="false" customHeight="false" outlineLevel="0" collapsed="false">
      <c r="B380" s="98"/>
    </row>
    <row r="381" customFormat="false" ht="15.75" hidden="false" customHeight="false" outlineLevel="0" collapsed="false">
      <c r="B381" s="98"/>
    </row>
    <row r="382" customFormat="false" ht="15.75" hidden="false" customHeight="false" outlineLevel="0" collapsed="false">
      <c r="B382" s="98"/>
    </row>
    <row r="383" customFormat="false" ht="15.75" hidden="false" customHeight="false" outlineLevel="0" collapsed="false">
      <c r="B383" s="98"/>
    </row>
    <row r="384" customFormat="false" ht="15.75" hidden="false" customHeight="false" outlineLevel="0" collapsed="false">
      <c r="B384" s="98"/>
    </row>
    <row r="385" customFormat="false" ht="15.75" hidden="false" customHeight="false" outlineLevel="0" collapsed="false">
      <c r="B385" s="98"/>
    </row>
    <row r="386" customFormat="false" ht="15.75" hidden="false" customHeight="false" outlineLevel="0" collapsed="false">
      <c r="B386" s="98"/>
    </row>
    <row r="387" customFormat="false" ht="15.75" hidden="false" customHeight="false" outlineLevel="0" collapsed="false">
      <c r="B387" s="98"/>
    </row>
    <row r="388" customFormat="false" ht="15.75" hidden="false" customHeight="false" outlineLevel="0" collapsed="false">
      <c r="B388" s="98"/>
    </row>
    <row r="389" customFormat="false" ht="15.75" hidden="false" customHeight="false" outlineLevel="0" collapsed="false">
      <c r="B389" s="98"/>
    </row>
    <row r="390" customFormat="false" ht="15.75" hidden="false" customHeight="false" outlineLevel="0" collapsed="false">
      <c r="B390" s="98"/>
    </row>
    <row r="391" customFormat="false" ht="15.75" hidden="false" customHeight="false" outlineLevel="0" collapsed="false">
      <c r="B391" s="98"/>
    </row>
    <row r="392" customFormat="false" ht="15.75" hidden="false" customHeight="false" outlineLevel="0" collapsed="false">
      <c r="B392" s="98"/>
    </row>
    <row r="393" customFormat="false" ht="15.75" hidden="false" customHeight="false" outlineLevel="0" collapsed="false">
      <c r="B393" s="98"/>
    </row>
    <row r="394" customFormat="false" ht="15.75" hidden="false" customHeight="false" outlineLevel="0" collapsed="false">
      <c r="B394" s="98"/>
    </row>
    <row r="395" customFormat="false" ht="15.75" hidden="false" customHeight="false" outlineLevel="0" collapsed="false">
      <c r="B395" s="98"/>
    </row>
    <row r="396" customFormat="false" ht="15.75" hidden="false" customHeight="false" outlineLevel="0" collapsed="false">
      <c r="B396" s="98"/>
    </row>
    <row r="397" customFormat="false" ht="15.75" hidden="false" customHeight="false" outlineLevel="0" collapsed="false">
      <c r="B397" s="98"/>
    </row>
    <row r="398" customFormat="false" ht="15.75" hidden="false" customHeight="false" outlineLevel="0" collapsed="false">
      <c r="B398" s="98"/>
    </row>
    <row r="399" customFormat="false" ht="15.75" hidden="false" customHeight="false" outlineLevel="0" collapsed="false">
      <c r="B399" s="98"/>
    </row>
    <row r="400" customFormat="false" ht="15.75" hidden="false" customHeight="false" outlineLevel="0" collapsed="false">
      <c r="B400" s="98"/>
    </row>
    <row r="401" customFormat="false" ht="15.75" hidden="false" customHeight="false" outlineLevel="0" collapsed="false">
      <c r="B401" s="98"/>
    </row>
    <row r="402" customFormat="false" ht="15.75" hidden="false" customHeight="false" outlineLevel="0" collapsed="false">
      <c r="B402" s="98"/>
    </row>
    <row r="403" customFormat="false" ht="15.75" hidden="false" customHeight="false" outlineLevel="0" collapsed="false">
      <c r="B403" s="98"/>
    </row>
    <row r="404" customFormat="false" ht="15.75" hidden="false" customHeight="false" outlineLevel="0" collapsed="false">
      <c r="B404" s="98"/>
    </row>
    <row r="405" customFormat="false" ht="15.75" hidden="false" customHeight="false" outlineLevel="0" collapsed="false">
      <c r="B405" s="98"/>
    </row>
    <row r="406" customFormat="false" ht="15.75" hidden="false" customHeight="false" outlineLevel="0" collapsed="false">
      <c r="B406" s="98"/>
    </row>
    <row r="407" customFormat="false" ht="15.75" hidden="false" customHeight="false" outlineLevel="0" collapsed="false">
      <c r="B407" s="98"/>
    </row>
    <row r="408" customFormat="false" ht="15.75" hidden="false" customHeight="false" outlineLevel="0" collapsed="false">
      <c r="B408" s="98"/>
    </row>
    <row r="409" customFormat="false" ht="15.75" hidden="false" customHeight="false" outlineLevel="0" collapsed="false">
      <c r="B409" s="98"/>
    </row>
    <row r="410" customFormat="false" ht="15.75" hidden="false" customHeight="false" outlineLevel="0" collapsed="false">
      <c r="B410" s="98"/>
    </row>
    <row r="411" customFormat="false" ht="15.75" hidden="false" customHeight="false" outlineLevel="0" collapsed="false">
      <c r="B411" s="98"/>
    </row>
    <row r="412" customFormat="false" ht="15.75" hidden="false" customHeight="false" outlineLevel="0" collapsed="false">
      <c r="B412" s="98"/>
    </row>
    <row r="413" customFormat="false" ht="15.75" hidden="false" customHeight="false" outlineLevel="0" collapsed="false">
      <c r="B413" s="98"/>
    </row>
    <row r="414" customFormat="false" ht="15.75" hidden="false" customHeight="false" outlineLevel="0" collapsed="false">
      <c r="B414" s="98"/>
    </row>
    <row r="415" customFormat="false" ht="15.75" hidden="false" customHeight="false" outlineLevel="0" collapsed="false">
      <c r="B415" s="98"/>
    </row>
    <row r="416" customFormat="false" ht="15.75" hidden="false" customHeight="false" outlineLevel="0" collapsed="false">
      <c r="B416" s="98"/>
    </row>
    <row r="417" customFormat="false" ht="15.75" hidden="false" customHeight="false" outlineLevel="0" collapsed="false">
      <c r="B417" s="98"/>
    </row>
    <row r="418" customFormat="false" ht="15.75" hidden="false" customHeight="false" outlineLevel="0" collapsed="false">
      <c r="B418" s="98"/>
    </row>
    <row r="419" customFormat="false" ht="15.75" hidden="false" customHeight="false" outlineLevel="0" collapsed="false">
      <c r="B419" s="98"/>
    </row>
    <row r="420" customFormat="false" ht="15.75" hidden="false" customHeight="false" outlineLevel="0" collapsed="false">
      <c r="B420" s="98"/>
    </row>
    <row r="421" customFormat="false" ht="15.75" hidden="false" customHeight="false" outlineLevel="0" collapsed="false">
      <c r="B421" s="98"/>
    </row>
    <row r="422" customFormat="false" ht="15.75" hidden="false" customHeight="false" outlineLevel="0" collapsed="false">
      <c r="B422" s="98"/>
    </row>
    <row r="423" customFormat="false" ht="15.75" hidden="false" customHeight="false" outlineLevel="0" collapsed="false">
      <c r="B423" s="98"/>
    </row>
    <row r="424" customFormat="false" ht="15.75" hidden="false" customHeight="false" outlineLevel="0" collapsed="false">
      <c r="B424" s="98"/>
    </row>
    <row r="425" customFormat="false" ht="15.75" hidden="false" customHeight="false" outlineLevel="0" collapsed="false">
      <c r="B425" s="98"/>
    </row>
    <row r="426" customFormat="false" ht="15.75" hidden="false" customHeight="false" outlineLevel="0" collapsed="false">
      <c r="B426" s="98"/>
    </row>
    <row r="427" customFormat="false" ht="15.75" hidden="false" customHeight="false" outlineLevel="0" collapsed="false">
      <c r="B427" s="98"/>
    </row>
    <row r="428" customFormat="false" ht="15.75" hidden="false" customHeight="false" outlineLevel="0" collapsed="false">
      <c r="B428" s="98"/>
    </row>
    <row r="429" customFormat="false" ht="15.75" hidden="false" customHeight="false" outlineLevel="0" collapsed="false">
      <c r="B429" s="98"/>
    </row>
    <row r="430" customFormat="false" ht="15.75" hidden="false" customHeight="false" outlineLevel="0" collapsed="false">
      <c r="B430" s="98"/>
    </row>
    <row r="431" customFormat="false" ht="15.75" hidden="false" customHeight="false" outlineLevel="0" collapsed="false">
      <c r="B431" s="98"/>
    </row>
    <row r="432" customFormat="false" ht="15.75" hidden="false" customHeight="false" outlineLevel="0" collapsed="false">
      <c r="B432" s="98"/>
    </row>
    <row r="433" customFormat="false" ht="15.75" hidden="false" customHeight="false" outlineLevel="0" collapsed="false">
      <c r="B433" s="98"/>
    </row>
    <row r="434" customFormat="false" ht="15.75" hidden="false" customHeight="false" outlineLevel="0" collapsed="false">
      <c r="B434" s="98"/>
    </row>
    <row r="435" customFormat="false" ht="15.75" hidden="false" customHeight="false" outlineLevel="0" collapsed="false">
      <c r="B435" s="98"/>
    </row>
    <row r="436" customFormat="false" ht="15.75" hidden="false" customHeight="false" outlineLevel="0" collapsed="false">
      <c r="B436" s="98"/>
    </row>
    <row r="437" customFormat="false" ht="15.75" hidden="false" customHeight="false" outlineLevel="0" collapsed="false">
      <c r="B437" s="98"/>
    </row>
    <row r="438" customFormat="false" ht="15.75" hidden="false" customHeight="false" outlineLevel="0" collapsed="false">
      <c r="B438" s="98"/>
    </row>
    <row r="439" customFormat="false" ht="15.75" hidden="false" customHeight="false" outlineLevel="0" collapsed="false">
      <c r="B439" s="98"/>
    </row>
    <row r="440" customFormat="false" ht="15.75" hidden="false" customHeight="false" outlineLevel="0" collapsed="false">
      <c r="B440" s="98"/>
    </row>
    <row r="441" customFormat="false" ht="15.75" hidden="false" customHeight="false" outlineLevel="0" collapsed="false">
      <c r="B441" s="98"/>
    </row>
    <row r="442" customFormat="false" ht="15.75" hidden="false" customHeight="false" outlineLevel="0" collapsed="false">
      <c r="B442" s="98"/>
    </row>
    <row r="443" customFormat="false" ht="15.75" hidden="false" customHeight="false" outlineLevel="0" collapsed="false">
      <c r="B443" s="98"/>
    </row>
    <row r="444" customFormat="false" ht="15.75" hidden="false" customHeight="false" outlineLevel="0" collapsed="false">
      <c r="B444" s="98"/>
    </row>
    <row r="445" customFormat="false" ht="15.75" hidden="false" customHeight="false" outlineLevel="0" collapsed="false">
      <c r="B445" s="98"/>
    </row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B1:C3"/>
    <mergeCell ref="E1:I1"/>
    <mergeCell ref="E2:I2"/>
    <mergeCell ref="E3:I3"/>
    <mergeCell ref="A4:F4"/>
    <mergeCell ref="G4:I4"/>
    <mergeCell ref="A5:I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A8:A23"/>
    <mergeCell ref="A24:A39"/>
    <mergeCell ref="A40:A57"/>
    <mergeCell ref="A58:A72"/>
    <mergeCell ref="A74:A90"/>
    <mergeCell ref="A91:A106"/>
    <mergeCell ref="A107:A123"/>
    <mergeCell ref="A124:A134"/>
    <mergeCell ref="A139:A148"/>
    <mergeCell ref="A154:A170"/>
    <mergeCell ref="A173:I174"/>
    <mergeCell ref="C175:I175"/>
    <mergeCell ref="C177:I177"/>
    <mergeCell ref="C178:I178"/>
    <mergeCell ref="C179:I179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58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  <rowBreaks count="1" manualBreakCount="1">
    <brk id="57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10753</TotalTime>
  <Application>LibreOffice/6.2.5.2$Windows_x86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>Джуна</dc:creator>
  <dc:description/>
  <dc:language>ru-RU</dc:language>
  <cp:lastModifiedBy/>
  <cp:lastPrinted>2025-05-23T13:17:56Z</cp:lastPrinted>
  <dcterms:modified xsi:type="dcterms:W3CDTF">2025-05-23T16:21:40Z</dcterms:modified>
  <cp:revision>174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HyperlinksChanged">
    <vt:bool>0</vt:bool>
  </property>
  <property fmtid="{D5CDD505-2E9C-101B-9397-08002B2CF9AE}" pid="4" name="LinksUpToDate">
    <vt:bool>0</vt:bool>
  </property>
  <property fmtid="{D5CDD505-2E9C-101B-9397-08002B2CF9AE}" pid="5" name="ScaleCrop">
    <vt:bool>0</vt:bool>
  </property>
  <property fmtid="{D5CDD505-2E9C-101B-9397-08002B2CF9AE}" pid="6" name="ShareDoc">
    <vt:bool>0</vt:bool>
  </property>
</Properties>
</file>